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comments1.xml><?xml version="1.0" encoding="utf-8"?>
<comments xmlns="http://schemas.openxmlformats.org/spreadsheetml/2006/main">
  <authors>
    <author>User_new</author>
  </authors>
  <commentList>
    <comment ref="B108" authorId="0">
      <text>
        <r>
          <rPr>
            <b/>
            <sz val="8"/>
            <rFont val="Tahoma"/>
            <family val="2"/>
          </rPr>
          <t>User_new: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<sst xmlns="http://schemas.openxmlformats.org/spreadsheetml/2006/main" count="352" uniqueCount="213">
  <si>
    <t>Информация за просрочените задължения на лечебните заведения за болнична помощ</t>
  </si>
  <si>
    <t>(хил.лв.)</t>
  </si>
  <si>
    <t>Лечебни заведения за болнична помощ</t>
  </si>
  <si>
    <t>2009</t>
  </si>
  <si>
    <t>2010</t>
  </si>
  <si>
    <t>2011</t>
  </si>
  <si>
    <t>2012</t>
  </si>
  <si>
    <t xml:space="preserve">31.01.2013 </t>
  </si>
  <si>
    <t>Общо просрочени задължения</t>
  </si>
  <si>
    <t>ОБЩО Ведомствени болници</t>
  </si>
  <si>
    <t>ВМА</t>
  </si>
  <si>
    <t>МВР БОЛНИЦА</t>
  </si>
  <si>
    <t>БОЛНИЦА "Лозенец"</t>
  </si>
  <si>
    <t>МБАЛ Транспротна болница</t>
  </si>
  <si>
    <t>ОБЩО Държавни и общински болници</t>
  </si>
  <si>
    <t>ВСИЧКО Държавани болници</t>
  </si>
  <si>
    <t>Общо за 'МБАЛСМ Н.И.</t>
  </si>
  <si>
    <t>МБАЛСМ ПИРОГОВ</t>
  </si>
  <si>
    <t>Общо УНИВЕРСИТЕТСКИ БОЛНИЦИ</t>
  </si>
  <si>
    <t xml:space="preserve">Общо </t>
  </si>
  <si>
    <t>МБАЛ  АЛЕКСАНДРОВСКА</t>
  </si>
  <si>
    <t>МБАЛ Ц.ЙОАННА</t>
  </si>
  <si>
    <t>МБАЛ СВ.ЕКАТЕРИНА</t>
  </si>
  <si>
    <t>СБАЛНП СВ.НАУМ</t>
  </si>
  <si>
    <t>СБАЛББ СВ.СОФИЯ</t>
  </si>
  <si>
    <t>СБАЛАГ МАЙЧИН ДОМ</t>
  </si>
  <si>
    <t>СБАЛ ПО ОРТОПЕД</t>
  </si>
  <si>
    <t>МБАЛ СВ.ИВАН РИЛСКИ</t>
  </si>
  <si>
    <t>МБАЛ СВ.АННА СОФИЯ</t>
  </si>
  <si>
    <t>СБАЛДБ</t>
  </si>
  <si>
    <t>СБАЛЕНГ АКАД. ИВАН ПЕНЧЕВ</t>
  </si>
  <si>
    <t>СБАЛИПБ ПРОФ. ИВАН КИРОВ</t>
  </si>
  <si>
    <t>МБАЛ СВ.ГЕОРГИ-ПЛОВДИВ</t>
  </si>
  <si>
    <t>МБАЛ ПЛЕВЕН</t>
  </si>
  <si>
    <t>МБАЛ СВ.МАРИНА-ВАРНА</t>
  </si>
  <si>
    <t>МБАЛ СТАРА ЗАГОРА</t>
  </si>
  <si>
    <t>СБАЛЛЧХ</t>
  </si>
  <si>
    <t xml:space="preserve">Общо за </t>
  </si>
  <si>
    <t>СБАЛССЗ</t>
  </si>
  <si>
    <t>СБАЛ ПО ОНКОЛОГИЯ</t>
  </si>
  <si>
    <t>СБФТР</t>
  </si>
  <si>
    <t>СБАЛДОХЗ</t>
  </si>
  <si>
    <t>Общо за ' МБАЛ'</t>
  </si>
  <si>
    <t>МБАЛ</t>
  </si>
  <si>
    <t>БЛАГОЕВГРАД</t>
  </si>
  <si>
    <t>БУРГАС</t>
  </si>
  <si>
    <t>ВАРНА</t>
  </si>
  <si>
    <t>В.ТЪРНОВО</t>
  </si>
  <si>
    <t>ВИДИН</t>
  </si>
  <si>
    <t>ВРАЦА</t>
  </si>
  <si>
    <t>ГАБРОВО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</si>
  <si>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</si>
  <si>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</si>
  <si>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</si>
  <si>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</si>
  <si>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</si>
  <si>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</si>
  <si>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</si>
  <si>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ПЛОВДИВ</t>
  </si>
  <si>
    <t>РАЗГРАД</t>
  </si>
  <si>
    <t>РУСЕ</t>
  </si>
  <si>
    <t>СИЛИСТРА</t>
  </si>
  <si>
    <t>СЛИВЕН</t>
  </si>
  <si>
    <t>СМОЛЯН</t>
  </si>
  <si>
    <t>СТ.ЗАГОРА-КИРКОВИЧ</t>
  </si>
  <si>
    <t>ТЪРГОВИЩЕ</t>
  </si>
  <si>
    <t>ХАСКОВО</t>
  </si>
  <si>
    <t>ШУМЕН</t>
  </si>
  <si>
    <t>ЯМБОЛ</t>
  </si>
  <si>
    <t>Общо за 'СПЕЦИАЛИЗИРАНИ БОЛНИЦИ'</t>
  </si>
  <si>
    <t>СБПФЗ ВЕЛИНГРАД</t>
  </si>
  <si>
    <t>СБАЛББ ГАБРОВО</t>
  </si>
  <si>
    <t>СБАЛББ ПЕРНИК</t>
  </si>
  <si>
    <t>СБДПЛББ РАДУНЦИ</t>
  </si>
  <si>
    <t>СБАЛББ ТРОЯН</t>
  </si>
  <si>
    <t>ДСБДПЛББ ТРЯВНА</t>
  </si>
  <si>
    <t>СБАЛББ СЛИВЕН</t>
  </si>
  <si>
    <t>СБДПЛББ РОМАН</t>
  </si>
  <si>
    <t>СБПФЗДПЛР ИСКРЕЦ</t>
  </si>
  <si>
    <t>Общо за ' СБР'</t>
  </si>
  <si>
    <t>СБР БМБ БУРГАС</t>
  </si>
  <si>
    <t>СБР НК - ЕАД</t>
  </si>
  <si>
    <t>СБР КОТЕЛ</t>
  </si>
  <si>
    <t>СБР МАРИКОСТИНОВО</t>
  </si>
  <si>
    <t>СБР ТУЗЛАТА</t>
  </si>
  <si>
    <t>ЦЕНТЪР ЗА ОТДИХ КИТЕН</t>
  </si>
  <si>
    <t>Общо за ' ДИСПАНСЕРИ</t>
  </si>
  <si>
    <t>СБАЛПФЗ-СОФИЯ ОБЛАСТ</t>
  </si>
  <si>
    <t>СБАЛОЗ-СОФИЯ ОБЛАСТ</t>
  </si>
  <si>
    <t>ЦПЗ СОФИЯ ГРАД</t>
  </si>
  <si>
    <t>Общо за ' ДРУГИ'</t>
  </si>
  <si>
    <t>ДРУГИ</t>
  </si>
  <si>
    <t>СБДПЛРОДА БУЛПРО</t>
  </si>
  <si>
    <t>СБРССЗ МЕЗДРА</t>
  </si>
  <si>
    <t>СБАЛОХЗ</t>
  </si>
  <si>
    <t>ВСИЧКО Общински болници:</t>
  </si>
  <si>
    <t>Общо МБАЛ ЕООД с областни функции</t>
  </si>
  <si>
    <t>МБАЛ ЕООД</t>
  </si>
  <si>
    <t>МБАЛ СВ.МИНА ПЛОВДИВ</t>
  </si>
  <si>
    <t>МБАЛ СВЕТИ ПАНТАЛЙЕМОН ПЛОВДИВ</t>
  </si>
  <si>
    <t>ПЪРВА МБАЛ СОФИЯ</t>
  </si>
  <si>
    <t>ВТОРА МБАЛ СОФИЯ</t>
  </si>
  <si>
    <t>ЧЕТВЪРТА МБАЛ СОФИЯ</t>
  </si>
  <si>
    <t>ПЕТА МБАЛ СОФИЯ</t>
  </si>
  <si>
    <t>Общо МБАЛ с разширени функции</t>
  </si>
  <si>
    <t>МБАЛ Г.ОРЯХОВИЦА</t>
  </si>
  <si>
    <t>МБАЛ СВИЩОВ</t>
  </si>
  <si>
    <t xml:space="preserve">МБАЛ КАЗАНЛЪК </t>
  </si>
  <si>
    <t>Общо за  МБАЛ ЕООД</t>
  </si>
  <si>
    <t>МБАЛ ПРОВАДИЯ</t>
  </si>
  <si>
    <t xml:space="preserve">МБАЛ ПАВЛИКЕНИ </t>
  </si>
  <si>
    <t>МБАЛ П.ТРЪМБЕШ</t>
  </si>
  <si>
    <t xml:space="preserve">МБАЛ ЕЛЕНА </t>
  </si>
  <si>
    <t xml:space="preserve">МБАЛ КУЛА </t>
  </si>
  <si>
    <t>МБАЛ БЕЛОГРАДЧИК</t>
  </si>
  <si>
    <t xml:space="preserve">МБАЛ МЕЗДРА </t>
  </si>
  <si>
    <t xml:space="preserve">МБАЛ ОРЯХОВО </t>
  </si>
  <si>
    <t xml:space="preserve">МБАЛ КОЗЛОДУЙ </t>
  </si>
  <si>
    <t>МБАЛ БЯЛА СЛАТИНА</t>
  </si>
  <si>
    <t xml:space="preserve">МБАЛ СЕВЛИЕВО </t>
  </si>
  <si>
    <t xml:space="preserve">МБАЛ ДРЯНОВО </t>
  </si>
  <si>
    <t xml:space="preserve">МБАЛ ТРЯВНА </t>
  </si>
  <si>
    <t>МБАЛ БАЛЧИК</t>
  </si>
  <si>
    <t xml:space="preserve">МБАЛ КАВАРНА </t>
  </si>
  <si>
    <t>МБАЛ Г.ТОШЕВО</t>
  </si>
  <si>
    <t>МБАЛ ТЕРВЕЛ</t>
  </si>
  <si>
    <t>МБАЛ ТРОЯН</t>
  </si>
  <si>
    <t xml:space="preserve">МБАЛ ЛУКОВИТ </t>
  </si>
  <si>
    <t xml:space="preserve">МБАЛ ТЕТЕВЕН </t>
  </si>
  <si>
    <t>МБАЛ ЛОМ</t>
  </si>
  <si>
    <t>МБАЛ БЕРКОВИЦА</t>
  </si>
  <si>
    <t xml:space="preserve">МБАЛ ИСПЕРИХ </t>
  </si>
  <si>
    <t xml:space="preserve">МБАЛ КУБРАТ </t>
  </si>
  <si>
    <t xml:space="preserve">МБАЛ Н.ЗАГОРА </t>
  </si>
  <si>
    <t xml:space="preserve">МБАЛ АЙТОС </t>
  </si>
  <si>
    <t>МБАЛ КАРНОБАТ</t>
  </si>
  <si>
    <t xml:space="preserve">МБАЛ ПОМОРИЕ </t>
  </si>
  <si>
    <t xml:space="preserve">МБАЛ СРЕДЕЦ </t>
  </si>
  <si>
    <t>МБАЛ КРУМОВГРАД</t>
  </si>
  <si>
    <t xml:space="preserve">МБАЛ АРДИНО </t>
  </si>
  <si>
    <t>МБАЛ МОМЧИЛГРАД</t>
  </si>
  <si>
    <t>МБАЛ ПАНАГЮРИЩЕ</t>
  </si>
  <si>
    <t>МБАЛ ВЕЛИНГРАД</t>
  </si>
  <si>
    <t>МБАЛ ПЕЩЕРА</t>
  </si>
  <si>
    <t>МБАЛ РАДОМИР</t>
  </si>
  <si>
    <t>МБАЛ АСЕНОВГРАД</t>
  </si>
  <si>
    <t xml:space="preserve">МБАЛ КАРЛОВО </t>
  </si>
  <si>
    <t xml:space="preserve">МБАЛ РАКОВСКИ </t>
  </si>
  <si>
    <t xml:space="preserve">МБАЛ ПЪРВОМАЙ </t>
  </si>
  <si>
    <t xml:space="preserve">МБАЛ МАДАН </t>
  </si>
  <si>
    <t>МБАЛ РУДОЗЕМ</t>
  </si>
  <si>
    <t>МБАЛ ЗЛАТОГРАД</t>
  </si>
  <si>
    <t xml:space="preserve">МБАЛ ДЕВИН </t>
  </si>
  <si>
    <t>МБАЛ ДИМИТРОВГРАД</t>
  </si>
  <si>
    <t>МБАЛ ИВАЙЛОВГРАД</t>
  </si>
  <si>
    <t>МБАЛ СВИЛЕНГРАД</t>
  </si>
  <si>
    <t>МБАЛ ТОПОЛОВГРАД</t>
  </si>
  <si>
    <t xml:space="preserve">МБАЛ ХАРМАНЛИ </t>
  </si>
  <si>
    <t xml:space="preserve">МБАЛ ЕЛХОВО </t>
  </si>
  <si>
    <t xml:space="preserve">МБАЛ Ч.БРЯГ </t>
  </si>
  <si>
    <t xml:space="preserve">МБАЛ ЛЕВСКИ </t>
  </si>
  <si>
    <t xml:space="preserve">МБАЛ КНЕЖА </t>
  </si>
  <si>
    <t xml:space="preserve">МБАЛ ГУЛЯНЦИ </t>
  </si>
  <si>
    <t xml:space="preserve">МБАЛ БЕЛЕНЕ </t>
  </si>
  <si>
    <t xml:space="preserve">МБАЛ НИКОПОЛ </t>
  </si>
  <si>
    <t xml:space="preserve">МБАЛ БЯЛА </t>
  </si>
  <si>
    <t>МБАЛ ТУТРАКАН</t>
  </si>
  <si>
    <t xml:space="preserve">МБАЛ ДУЛОВО </t>
  </si>
  <si>
    <t xml:space="preserve">МБАЛ ПОПОВО </t>
  </si>
  <si>
    <t xml:space="preserve">МБАЛ ОМУРТАГ </t>
  </si>
  <si>
    <t>МБАЛ В.ПРЕСЛАВ</t>
  </si>
  <si>
    <t xml:space="preserve">МБАЛ Н.ПАЗАР </t>
  </si>
  <si>
    <t xml:space="preserve">МБАЛ ПИРДОП </t>
  </si>
  <si>
    <t xml:space="preserve">МБАЛ ЕЛ.ПЕЛИН </t>
  </si>
  <si>
    <t xml:space="preserve">МБАЛ ГЪЛЪБОВО </t>
  </si>
  <si>
    <t xml:space="preserve">МБАЛ РАДНЕВО </t>
  </si>
  <si>
    <t xml:space="preserve">МБАЛ ЧИРПАН </t>
  </si>
  <si>
    <t>МБАЛ БОТЕВГРАД</t>
  </si>
  <si>
    <t xml:space="preserve">МБАЛ ЕТРОПОЛЕ </t>
  </si>
  <si>
    <t xml:space="preserve">МБАЛ ИХТИМАН </t>
  </si>
  <si>
    <t xml:space="preserve">МБАЛ САМОКОВ </t>
  </si>
  <si>
    <t xml:space="preserve">МБАЛ СВОГЕ </t>
  </si>
  <si>
    <t>МБАЛ ГОЦЕ ДЕЛЧЕВ</t>
  </si>
  <si>
    <t xml:space="preserve">МБАЛ ПЕТРИЧ </t>
  </si>
  <si>
    <t xml:space="preserve">МБАЛ РАЗЛОГ </t>
  </si>
  <si>
    <t>МБАЛ САНДАНСКИ</t>
  </si>
  <si>
    <t>МБАЛ БОБОВ ДОЛ</t>
  </si>
  <si>
    <t>МБАЛ ДУПНИЦА</t>
  </si>
  <si>
    <t>Общо специализирани акушеро-гинекологични болници</t>
  </si>
  <si>
    <t>ДРУГИ ТД</t>
  </si>
  <si>
    <t xml:space="preserve">СБАГАЛ ВАРНА </t>
  </si>
  <si>
    <t xml:space="preserve">ПСАГБАЛ СВ.СОФИЯ </t>
  </si>
  <si>
    <t>ВСАГБАЛ ШЕЙНОВО</t>
  </si>
  <si>
    <t>Общо специализирани белодробни болници за активно лечение</t>
  </si>
  <si>
    <t>СБАЛПФЗ БУРГАС</t>
  </si>
  <si>
    <t>СБАЛПФЗ ПЛОВДИВ</t>
  </si>
  <si>
    <t>Общо специализирани болници за активно лечение</t>
  </si>
  <si>
    <t>СБАЛОБ ВАРНА  ЕООД</t>
  </si>
  <si>
    <t>СБАЛВБ БРЕЗНИК ЕООД</t>
  </si>
  <si>
    <t>СБАЛВБ ТРЪН ЕООД.</t>
  </si>
  <si>
    <t>СБАЛВБ ГОДЕЧ ЕООД</t>
  </si>
  <si>
    <t>СБАЛВБ ЛЮБИМЕЦ ЕООД</t>
  </si>
  <si>
    <t>СБАЛВБ СИМЕОНОВГРАД ЕООД</t>
  </si>
  <si>
    <t>СБДПЛ ЦАРЕВО ЕООД</t>
  </si>
  <si>
    <t>СБАЛВБ КОТЕЛ ЕООД</t>
  </si>
  <si>
    <t>СБАЛВБ ИВАЙЛОВГРАД ЕООД</t>
  </si>
  <si>
    <t>СБДПЛ М.ТЪРНОВО</t>
  </si>
  <si>
    <t>СБДПЛ РИЛА</t>
  </si>
  <si>
    <t xml:space="preserve">СБВБДПЛ ИСКЪР </t>
  </si>
  <si>
    <t xml:space="preserve">СДПЛ СОПОТ </t>
  </si>
  <si>
    <t>СБДПЛ СТАМБОЛИЙСКИ</t>
  </si>
  <si>
    <t>СБДПЛ КОСТЕНЕЦ</t>
  </si>
  <si>
    <t>СБДПЛ СЛИВНИЦА</t>
  </si>
</sst>
</file>

<file path=xl/styles.xml><?xml version="1.0" encoding="utf-8"?>
<styleSheet xmlns="http://schemas.openxmlformats.org/spreadsheetml/2006/main">
  <numFmts count="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&quot; &quot;##0"/>
  </numFmts>
  <fonts count="22">
    <font>
      <sz val="10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i/>
      <sz val="11"/>
      <name val="Arial"/>
      <family val="2"/>
    </font>
    <font>
      <b/>
      <i/>
      <u val="single"/>
      <sz val="13"/>
      <name val="Arial"/>
      <family val="2"/>
    </font>
    <font>
      <b/>
      <i/>
      <sz val="16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b/>
      <i/>
      <u val="single"/>
      <sz val="16"/>
      <name val="Arial"/>
      <family val="2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i/>
      <sz val="12"/>
      <color indexed="8"/>
      <name val="Arial"/>
      <family val="2"/>
    </font>
    <font>
      <i/>
      <sz val="12"/>
      <color indexed="60"/>
      <name val="Arial"/>
      <family val="2"/>
    </font>
    <font>
      <b/>
      <i/>
      <u val="single"/>
      <sz val="15"/>
      <name val="Arial"/>
      <family val="2"/>
    </font>
    <font>
      <b/>
      <i/>
      <sz val="15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49" fontId="4" fillId="2" borderId="1" xfId="15" applyNumberFormat="1" applyFont="1" applyFill="1" applyBorder="1" applyAlignment="1">
      <alignment horizontal="center" vertical="center" wrapText="1"/>
    </xf>
    <xf numFmtId="49" fontId="4" fillId="2" borderId="2" xfId="15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vertical="top" wrapText="1"/>
    </xf>
    <xf numFmtId="3" fontId="4" fillId="0" borderId="3" xfId="15" applyNumberFormat="1" applyFont="1" applyFill="1" applyBorder="1" applyAlignment="1">
      <alignment horizontal="right" vertical="center" wrapText="1"/>
    </xf>
    <xf numFmtId="3" fontId="4" fillId="0" borderId="4" xfId="15" applyNumberFormat="1" applyFont="1" applyFill="1" applyBorder="1" applyAlignment="1">
      <alignment horizontal="right" vertical="center" wrapText="1"/>
    </xf>
    <xf numFmtId="3" fontId="4" fillId="0" borderId="5" xfId="15" applyNumberFormat="1" applyFont="1" applyFill="1" applyBorder="1" applyAlignment="1">
      <alignment horizontal="right" vertical="center" wrapText="1"/>
    </xf>
    <xf numFmtId="164" fontId="7" fillId="0" borderId="6" xfId="15" applyNumberFormat="1" applyFont="1" applyFill="1" applyBorder="1" applyAlignment="1">
      <alignment wrapText="1"/>
    </xf>
    <xf numFmtId="164" fontId="7" fillId="0" borderId="5" xfId="15" applyNumberFormat="1" applyFont="1" applyFill="1" applyBorder="1" applyAlignment="1">
      <alignment wrapText="1"/>
    </xf>
    <xf numFmtId="164" fontId="6" fillId="0" borderId="7" xfId="0" applyNumberFormat="1" applyFont="1" applyFill="1" applyBorder="1" applyAlignment="1">
      <alignment horizontal="center" vertical="top" wrapText="1"/>
    </xf>
    <xf numFmtId="164" fontId="8" fillId="0" borderId="8" xfId="0" applyNumberFormat="1" applyFont="1" applyFill="1" applyBorder="1" applyAlignment="1" quotePrefix="1">
      <alignment wrapText="1"/>
    </xf>
    <xf numFmtId="164" fontId="9" fillId="0" borderId="7" xfId="15" applyNumberFormat="1" applyFont="1" applyFill="1" applyBorder="1" applyAlignment="1">
      <alignment/>
    </xf>
    <xf numFmtId="164" fontId="9" fillId="0" borderId="9" xfId="15" applyNumberFormat="1" applyFont="1" applyFill="1" applyBorder="1" applyAlignment="1">
      <alignment/>
    </xf>
    <xf numFmtId="164" fontId="9" fillId="0" borderId="10" xfId="15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 horizontal="center" vertical="top" wrapText="1"/>
    </xf>
    <xf numFmtId="164" fontId="8" fillId="0" borderId="12" xfId="0" applyNumberFormat="1" applyFont="1" applyFill="1" applyBorder="1" applyAlignment="1" quotePrefix="1">
      <alignment wrapText="1"/>
    </xf>
    <xf numFmtId="164" fontId="3" fillId="0" borderId="11" xfId="0" applyNumberFormat="1" applyFont="1" applyFill="1" applyBorder="1" applyAlignment="1">
      <alignment horizontal="center" vertical="top" wrapText="1"/>
    </xf>
    <xf numFmtId="164" fontId="3" fillId="0" borderId="13" xfId="0" applyNumberFormat="1" applyFont="1" applyFill="1" applyBorder="1" applyAlignment="1">
      <alignment horizontal="center" vertical="top" wrapText="1"/>
    </xf>
    <xf numFmtId="164" fontId="8" fillId="0" borderId="14" xfId="0" applyNumberFormat="1" applyFont="1" applyFill="1" applyBorder="1" applyAlignment="1" quotePrefix="1">
      <alignment wrapText="1"/>
    </xf>
    <xf numFmtId="164" fontId="9" fillId="0" borderId="15" xfId="15" applyNumberFormat="1" applyFont="1" applyFill="1" applyBorder="1" applyAlignment="1">
      <alignment/>
    </xf>
    <xf numFmtId="164" fontId="9" fillId="0" borderId="16" xfId="15" applyNumberFormat="1" applyFont="1" applyFill="1" applyBorder="1" applyAlignment="1">
      <alignment/>
    </xf>
    <xf numFmtId="164" fontId="9" fillId="0" borderId="17" xfId="15" applyNumberFormat="1" applyFont="1" applyFill="1" applyBorder="1" applyAlignment="1">
      <alignment/>
    </xf>
    <xf numFmtId="164" fontId="7" fillId="0" borderId="3" xfId="15" applyNumberFormat="1" applyFont="1" applyFill="1" applyBorder="1" applyAlignment="1">
      <alignment wrapText="1"/>
    </xf>
    <xf numFmtId="164" fontId="7" fillId="0" borderId="4" xfId="15" applyNumberFormat="1" applyFont="1" applyFill="1" applyBorder="1" applyAlignment="1">
      <alignment wrapText="1"/>
    </xf>
    <xf numFmtId="164" fontId="7" fillId="0" borderId="0" xfId="0" applyNumberFormat="1" applyFont="1" applyAlignment="1">
      <alignment/>
    </xf>
    <xf numFmtId="164" fontId="7" fillId="0" borderId="3" xfId="15" applyNumberFormat="1" applyFont="1" applyFill="1" applyBorder="1" applyAlignment="1" quotePrefix="1">
      <alignment/>
    </xf>
    <xf numFmtId="164" fontId="7" fillId="0" borderId="4" xfId="15" applyNumberFormat="1" applyFont="1" applyFill="1" applyBorder="1" applyAlignment="1" quotePrefix="1">
      <alignment/>
    </xf>
    <xf numFmtId="164" fontId="7" fillId="0" borderId="5" xfId="15" applyNumberFormat="1" applyFont="1" applyFill="1" applyBorder="1" applyAlignment="1" quotePrefix="1">
      <alignment/>
    </xf>
    <xf numFmtId="164" fontId="4" fillId="0" borderId="3" xfId="15" applyNumberFormat="1" applyFont="1" applyFill="1" applyBorder="1" applyAlignment="1">
      <alignment/>
    </xf>
    <xf numFmtId="164" fontId="4" fillId="0" borderId="4" xfId="15" applyNumberFormat="1" applyFont="1" applyFill="1" applyBorder="1" applyAlignment="1">
      <alignment/>
    </xf>
    <xf numFmtId="164" fontId="4" fillId="0" borderId="5" xfId="15" applyNumberFormat="1" applyFont="1" applyFill="1" applyBorder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4" fillId="0" borderId="3" xfId="15" applyNumberFormat="1" applyFont="1" applyFill="1" applyBorder="1" applyAlignment="1" quotePrefix="1">
      <alignment/>
    </xf>
    <xf numFmtId="164" fontId="4" fillId="0" borderId="4" xfId="15" applyNumberFormat="1" applyFont="1" applyFill="1" applyBorder="1" applyAlignment="1" quotePrefix="1">
      <alignment/>
    </xf>
    <xf numFmtId="164" fontId="4" fillId="0" borderId="5" xfId="15" applyNumberFormat="1" applyFont="1" applyFill="1" applyBorder="1" applyAlignment="1" quotePrefix="1">
      <alignment/>
    </xf>
    <xf numFmtId="164" fontId="4" fillId="0" borderId="0" xfId="0" applyNumberFormat="1" applyFont="1" applyAlignment="1">
      <alignment/>
    </xf>
    <xf numFmtId="164" fontId="8" fillId="0" borderId="7" xfId="0" applyNumberFormat="1" applyFont="1" applyFill="1" applyBorder="1" applyAlignment="1" quotePrefix="1">
      <alignment wrapText="1"/>
    </xf>
    <xf numFmtId="164" fontId="8" fillId="0" borderId="11" xfId="0" applyNumberFormat="1" applyFont="1" applyFill="1" applyBorder="1" applyAlignment="1" quotePrefix="1">
      <alignment wrapText="1"/>
    </xf>
    <xf numFmtId="164" fontId="9" fillId="0" borderId="8" xfId="15" applyNumberFormat="1" applyFont="1" applyFill="1" applyBorder="1" applyAlignment="1">
      <alignment/>
    </xf>
    <xf numFmtId="164" fontId="8" fillId="0" borderId="13" xfId="0" applyNumberFormat="1" applyFont="1" applyFill="1" applyBorder="1" applyAlignment="1" quotePrefix="1">
      <alignment wrapText="1"/>
    </xf>
    <xf numFmtId="164" fontId="4" fillId="0" borderId="6" xfId="15" applyNumberFormat="1" applyFont="1" applyFill="1" applyBorder="1" applyAlignment="1" quotePrefix="1">
      <alignment/>
    </xf>
    <xf numFmtId="164" fontId="4" fillId="0" borderId="18" xfId="15" applyNumberFormat="1" applyFont="1" applyFill="1" applyBorder="1" applyAlignment="1" quotePrefix="1">
      <alignment/>
    </xf>
    <xf numFmtId="164" fontId="9" fillId="0" borderId="19" xfId="15" applyNumberFormat="1" applyFont="1" applyFill="1" applyBorder="1" applyAlignment="1">
      <alignment/>
    </xf>
    <xf numFmtId="164" fontId="4" fillId="0" borderId="6" xfId="15" applyNumberFormat="1" applyFont="1" applyFill="1" applyBorder="1" applyAlignment="1">
      <alignment/>
    </xf>
    <xf numFmtId="164" fontId="4" fillId="0" borderId="18" xfId="15" applyNumberFormat="1" applyFont="1" applyFill="1" applyBorder="1" applyAlignment="1">
      <alignment/>
    </xf>
    <xf numFmtId="164" fontId="8" fillId="0" borderId="7" xfId="0" applyNumberFormat="1" applyFont="1" applyFill="1" applyBorder="1" applyAlignment="1">
      <alignment wrapText="1"/>
    </xf>
    <xf numFmtId="164" fontId="8" fillId="0" borderId="11" xfId="0" applyNumberFormat="1" applyFont="1" applyFill="1" applyBorder="1" applyAlignment="1">
      <alignment wrapText="1"/>
    </xf>
    <xf numFmtId="164" fontId="8" fillId="0" borderId="13" xfId="0" applyNumberFormat="1" applyFont="1" applyFill="1" applyBorder="1" applyAlignment="1">
      <alignment wrapText="1"/>
    </xf>
    <xf numFmtId="164" fontId="8" fillId="0" borderId="8" xfId="0" applyNumberFormat="1" applyFont="1" applyFill="1" applyBorder="1" applyAlignment="1" quotePrefix="1">
      <alignment/>
    </xf>
    <xf numFmtId="164" fontId="8" fillId="0" borderId="12" xfId="0" applyNumberFormat="1" applyFont="1" applyFill="1" applyBorder="1" applyAlignment="1" quotePrefix="1">
      <alignment/>
    </xf>
    <xf numFmtId="164" fontId="8" fillId="0" borderId="14" xfId="0" applyNumberFormat="1" applyFont="1" applyFill="1" applyBorder="1" applyAlignment="1" quotePrefix="1">
      <alignment/>
    </xf>
    <xf numFmtId="164" fontId="4" fillId="0" borderId="20" xfId="15" applyNumberFormat="1" applyFont="1" applyFill="1" applyBorder="1" applyAlignment="1" quotePrefix="1">
      <alignment/>
    </xf>
    <xf numFmtId="164" fontId="9" fillId="0" borderId="21" xfId="15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 wrapText="1"/>
    </xf>
    <xf numFmtId="164" fontId="9" fillId="0" borderId="23" xfId="15" applyNumberFormat="1" applyFont="1" applyFill="1" applyBorder="1" applyAlignment="1">
      <alignment/>
    </xf>
    <xf numFmtId="164" fontId="12" fillId="0" borderId="3" xfId="0" applyNumberFormat="1" applyFont="1" applyFill="1" applyBorder="1" applyAlignment="1">
      <alignment horizontal="left" wrapText="1"/>
    </xf>
    <xf numFmtId="164" fontId="12" fillId="0" borderId="18" xfId="0" applyNumberFormat="1" applyFont="1" applyFill="1" applyBorder="1" applyAlignment="1">
      <alignment horizontal="left" wrapText="1"/>
    </xf>
    <xf numFmtId="164" fontId="7" fillId="0" borderId="6" xfId="15" applyNumberFormat="1" applyFont="1" applyFill="1" applyBorder="1" applyAlignment="1" quotePrefix="1">
      <alignment/>
    </xf>
    <xf numFmtId="164" fontId="7" fillId="0" borderId="18" xfId="15" applyNumberFormat="1" applyFont="1" applyFill="1" applyBorder="1" applyAlignment="1" quotePrefix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9" fillId="0" borderId="24" xfId="15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164" fontId="8" fillId="0" borderId="25" xfId="0" applyNumberFormat="1" applyFont="1" applyFill="1" applyBorder="1" applyAlignment="1">
      <alignment/>
    </xf>
    <xf numFmtId="164" fontId="8" fillId="0" borderId="12" xfId="0" applyNumberFormat="1" applyFont="1" applyFill="1" applyBorder="1" applyAlignment="1">
      <alignment horizontal="left" wrapText="1"/>
    </xf>
    <xf numFmtId="164" fontId="8" fillId="0" borderId="12" xfId="0" applyNumberFormat="1" applyFont="1" applyFill="1" applyBorder="1" applyAlignment="1">
      <alignment wrapText="1"/>
    </xf>
    <xf numFmtId="164" fontId="8" fillId="3" borderId="25" xfId="0" applyNumberFormat="1" applyFont="1" applyFill="1" applyBorder="1" applyAlignment="1">
      <alignment/>
    </xf>
    <xf numFmtId="164" fontId="14" fillId="0" borderId="11" xfId="0" applyNumberFormat="1" applyFont="1" applyFill="1" applyBorder="1" applyAlignment="1">
      <alignment wrapText="1"/>
    </xf>
    <xf numFmtId="164" fontId="14" fillId="0" borderId="12" xfId="0" applyNumberFormat="1" applyFont="1" applyFill="1" applyBorder="1" applyAlignment="1" quotePrefix="1">
      <alignment wrapText="1"/>
    </xf>
    <xf numFmtId="164" fontId="15" fillId="0" borderId="0" xfId="0" applyNumberFormat="1" applyFont="1" applyAlignment="1">
      <alignment/>
    </xf>
    <xf numFmtId="164" fontId="9" fillId="0" borderId="25" xfId="15" applyNumberFormat="1" applyFont="1" applyFill="1" applyBorder="1" applyAlignment="1">
      <alignment/>
    </xf>
    <xf numFmtId="164" fontId="9" fillId="0" borderId="12" xfId="15" applyNumberFormat="1" applyFont="1" applyFill="1" applyBorder="1" applyAlignment="1">
      <alignment/>
    </xf>
    <xf numFmtId="164" fontId="9" fillId="0" borderId="26" xfId="15" applyNumberFormat="1" applyFont="1" applyFill="1" applyBorder="1" applyAlignment="1">
      <alignment/>
    </xf>
    <xf numFmtId="164" fontId="9" fillId="0" borderId="27" xfId="15" applyNumberFormat="1" applyFont="1" applyFill="1" applyBorder="1" applyAlignment="1">
      <alignment/>
    </xf>
    <xf numFmtId="164" fontId="9" fillId="0" borderId="14" xfId="15" applyNumberFormat="1" applyFont="1" applyFill="1" applyBorder="1" applyAlignment="1">
      <alignment/>
    </xf>
    <xf numFmtId="164" fontId="9" fillId="0" borderId="28" xfId="15" applyNumberFormat="1" applyFont="1" applyFill="1" applyBorder="1" applyAlignment="1">
      <alignment/>
    </xf>
    <xf numFmtId="164" fontId="8" fillId="0" borderId="14" xfId="0" applyNumberFormat="1" applyFont="1" applyFill="1" applyBorder="1" applyAlignment="1">
      <alignment wrapText="1"/>
    </xf>
    <xf numFmtId="164" fontId="8" fillId="0" borderId="29" xfId="0" applyNumberFormat="1" applyFont="1" applyFill="1" applyBorder="1" applyAlignment="1">
      <alignment wrapText="1"/>
    </xf>
    <xf numFmtId="164" fontId="8" fillId="0" borderId="30" xfId="0" applyNumberFormat="1" applyFont="1" applyFill="1" applyBorder="1" applyAlignment="1" quotePrefix="1">
      <alignment wrapText="1"/>
    </xf>
    <xf numFmtId="164" fontId="9" fillId="0" borderId="31" xfId="15" applyNumberFormat="1" applyFont="1" applyFill="1" applyBorder="1" applyAlignment="1">
      <alignment/>
    </xf>
    <xf numFmtId="164" fontId="9" fillId="0" borderId="32" xfId="15" applyNumberFormat="1" applyFont="1" applyFill="1" applyBorder="1" applyAlignment="1">
      <alignment/>
    </xf>
    <xf numFmtId="164" fontId="9" fillId="0" borderId="33" xfId="15" applyNumberFormat="1" applyFont="1" applyFill="1" applyBorder="1" applyAlignment="1">
      <alignment/>
    </xf>
    <xf numFmtId="164" fontId="9" fillId="0" borderId="34" xfId="15" applyNumberFormat="1" applyFont="1" applyFill="1" applyBorder="1" applyAlignment="1">
      <alignment/>
    </xf>
    <xf numFmtId="164" fontId="12" fillId="0" borderId="35" xfId="0" applyNumberFormat="1" applyFont="1" applyFill="1" applyBorder="1" applyAlignment="1">
      <alignment/>
    </xf>
    <xf numFmtId="164" fontId="4" fillId="0" borderId="32" xfId="0" applyNumberFormat="1" applyFont="1" applyFill="1" applyBorder="1" applyAlignment="1" quotePrefix="1">
      <alignment wrapText="1"/>
    </xf>
    <xf numFmtId="164" fontId="16" fillId="0" borderId="4" xfId="0" applyNumberFormat="1" applyFont="1" applyFill="1" applyBorder="1" applyAlignment="1">
      <alignment horizontal="right" wrapText="1"/>
    </xf>
    <xf numFmtId="164" fontId="17" fillId="0" borderId="0" xfId="0" applyNumberFormat="1" applyFont="1" applyAlignment="1">
      <alignment/>
    </xf>
    <xf numFmtId="164" fontId="5" fillId="0" borderId="0" xfId="15" applyNumberFormat="1" applyFont="1" applyFill="1" applyAlignment="1">
      <alignment/>
    </xf>
    <xf numFmtId="164" fontId="5" fillId="0" borderId="0" xfId="0" applyNumberFormat="1" applyFont="1" applyAlignment="1">
      <alignment wrapText="1"/>
    </xf>
    <xf numFmtId="164" fontId="9" fillId="0" borderId="0" xfId="0" applyNumberFormat="1" applyFont="1" applyFill="1" applyAlignment="1">
      <alignment horizontal="center" wrapText="1"/>
    </xf>
    <xf numFmtId="164" fontId="5" fillId="0" borderId="0" xfId="0" applyNumberFormat="1" applyFont="1" applyAlignment="1">
      <alignment/>
    </xf>
    <xf numFmtId="164" fontId="12" fillId="0" borderId="3" xfId="0" applyNumberFormat="1" applyFont="1" applyFill="1" applyBorder="1" applyAlignment="1">
      <alignment horizontal="left" wrapText="1"/>
    </xf>
    <xf numFmtId="164" fontId="12" fillId="0" borderId="4" xfId="0" applyNumberFormat="1" applyFont="1" applyFill="1" applyBorder="1" applyAlignment="1">
      <alignment horizontal="left" wrapText="1"/>
    </xf>
    <xf numFmtId="164" fontId="4" fillId="0" borderId="3" xfId="0" applyNumberFormat="1" applyFont="1" applyFill="1" applyBorder="1" applyAlignment="1">
      <alignment horizontal="left" wrapText="1"/>
    </xf>
    <xf numFmtId="164" fontId="4" fillId="0" borderId="18" xfId="0" applyNumberFormat="1" applyFont="1" applyFill="1" applyBorder="1" applyAlignment="1">
      <alignment horizontal="left" wrapText="1"/>
    </xf>
    <xf numFmtId="164" fontId="16" fillId="0" borderId="3" xfId="0" applyNumberFormat="1" applyFont="1" applyFill="1" applyBorder="1" applyAlignment="1">
      <alignment horizontal="left" wrapText="1"/>
    </xf>
    <xf numFmtId="164" fontId="16" fillId="0" borderId="4" xfId="0" applyNumberFormat="1" applyFont="1" applyFill="1" applyBorder="1" applyAlignment="1">
      <alignment horizontal="left" wrapText="1"/>
    </xf>
    <xf numFmtId="164" fontId="11" fillId="0" borderId="3" xfId="0" applyNumberFormat="1" applyFont="1" applyFill="1" applyBorder="1" applyAlignment="1" quotePrefix="1">
      <alignment horizontal="left" wrapText="1"/>
    </xf>
    <xf numFmtId="164" fontId="11" fillId="0" borderId="18" xfId="0" applyNumberFormat="1" applyFont="1" applyFill="1" applyBorder="1" applyAlignment="1" quotePrefix="1">
      <alignment horizontal="left" wrapText="1"/>
    </xf>
    <xf numFmtId="164" fontId="12" fillId="0" borderId="18" xfId="0" applyNumberFormat="1" applyFont="1" applyFill="1" applyBorder="1" applyAlignment="1">
      <alignment horizontal="left" wrapText="1"/>
    </xf>
    <xf numFmtId="164" fontId="10" fillId="0" borderId="3" xfId="0" applyNumberFormat="1" applyFont="1" applyFill="1" applyBorder="1" applyAlignment="1">
      <alignment horizontal="left" wrapText="1"/>
    </xf>
    <xf numFmtId="164" fontId="10" fillId="0" borderId="18" xfId="0" applyNumberFormat="1" applyFont="1" applyFill="1" applyBorder="1" applyAlignment="1">
      <alignment horizontal="left" wrapText="1"/>
    </xf>
    <xf numFmtId="164" fontId="8" fillId="0" borderId="36" xfId="0" applyNumberFormat="1" applyFont="1" applyFill="1" applyBorder="1" applyAlignment="1" quotePrefix="1">
      <alignment horizontal="left" vertical="top" wrapText="1"/>
    </xf>
    <xf numFmtId="164" fontId="8" fillId="0" borderId="0" xfId="0" applyNumberFormat="1" applyFont="1" applyFill="1" applyBorder="1" applyAlignment="1" quotePrefix="1">
      <alignment horizontal="left" vertical="top" wrapText="1"/>
    </xf>
    <xf numFmtId="0" fontId="1" fillId="0" borderId="0" xfId="0" applyFont="1" applyAlignment="1">
      <alignment horizontal="center"/>
    </xf>
    <xf numFmtId="164" fontId="3" fillId="2" borderId="37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2" fillId="0" borderId="20" xfId="0" applyNumberFormat="1" applyFont="1" applyFill="1" applyBorder="1" applyAlignment="1">
      <alignment horizontal="center" vertical="center" wrapText="1"/>
    </xf>
    <xf numFmtId="164" fontId="12" fillId="0" borderId="38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top" wrapText="1"/>
    </xf>
    <xf numFmtId="164" fontId="6" fillId="0" borderId="18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213"/>
  <sheetViews>
    <sheetView tabSelected="1" workbookViewId="0" topLeftCell="A1">
      <selection activeCell="A1" sqref="A1:G209"/>
    </sheetView>
  </sheetViews>
  <sheetFormatPr defaultColWidth="9.140625" defaultRowHeight="12.75"/>
  <cols>
    <col min="1" max="1" width="9.00390625" style="90" customWidth="1"/>
    <col min="2" max="2" width="42.28125" style="90" customWidth="1"/>
    <col min="3" max="4" width="18.140625" style="89" customWidth="1"/>
    <col min="5" max="5" width="18.421875" style="89" customWidth="1"/>
    <col min="6" max="6" width="17.421875" style="89" customWidth="1"/>
    <col min="7" max="7" width="17.7109375" style="92" customWidth="1"/>
    <col min="13" max="13" width="11.421875" style="0" bestFit="1" customWidth="1"/>
    <col min="14" max="14" width="12.140625" style="0" customWidth="1"/>
    <col min="15" max="15" width="12.00390625" style="0" customWidth="1"/>
    <col min="16" max="17" width="11.7109375" style="0" customWidth="1"/>
    <col min="184" max="16384" width="9.140625" style="92" customWidth="1"/>
  </cols>
  <sheetData>
    <row r="1" spans="1:7" ht="19.5" customHeight="1">
      <c r="A1" s="106" t="s">
        <v>0</v>
      </c>
      <c r="B1" s="106"/>
      <c r="C1" s="106"/>
      <c r="D1" s="106"/>
      <c r="E1" s="106"/>
      <c r="F1" s="106"/>
      <c r="G1" s="106"/>
    </row>
    <row r="2" ht="28.5" customHeight="1" thickBot="1">
      <c r="G2" s="1" t="s">
        <v>1</v>
      </c>
    </row>
    <row r="3" spans="1:183" s="4" customFormat="1" ht="42.75" customHeight="1" thickBot="1">
      <c r="A3" s="107" t="s">
        <v>2</v>
      </c>
      <c r="B3" s="108"/>
      <c r="C3" s="2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</row>
    <row r="4" spans="1:183" s="4" customFormat="1" ht="42.75" customHeight="1" thickBot="1">
      <c r="A4" s="109" t="s">
        <v>8</v>
      </c>
      <c r="B4" s="110"/>
      <c r="C4" s="5">
        <f>C5+C10</f>
        <v>123912</v>
      </c>
      <c r="D4" s="6">
        <f>D5+D10</f>
        <v>163570</v>
      </c>
      <c r="E4" s="6">
        <f>E5+E10</f>
        <v>166560</v>
      </c>
      <c r="F4" s="6">
        <f>F5+F10</f>
        <v>143188</v>
      </c>
      <c r="G4" s="7">
        <f>G5+G10</f>
        <v>147857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</row>
    <row r="5" spans="1:183" s="4" customFormat="1" ht="21.75" customHeight="1" thickBot="1">
      <c r="A5" s="111" t="s">
        <v>9</v>
      </c>
      <c r="B5" s="112"/>
      <c r="C5" s="8">
        <f>SUM(C6:C9)</f>
        <v>50500</v>
      </c>
      <c r="D5" s="9">
        <f>SUM(D6:D9)</f>
        <v>73441</v>
      </c>
      <c r="E5" s="9">
        <f>SUM(E6:E9)</f>
        <v>87181</v>
      </c>
      <c r="F5" s="9">
        <f>SUM(F6:F9)</f>
        <v>66038</v>
      </c>
      <c r="G5" s="9">
        <f>SUM(G6:G9)</f>
        <v>67270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</row>
    <row r="6" spans="1:183" s="4" customFormat="1" ht="21.75" customHeight="1">
      <c r="A6" s="10"/>
      <c r="B6" s="11" t="s">
        <v>10</v>
      </c>
      <c r="C6" s="12">
        <v>50500</v>
      </c>
      <c r="D6" s="13">
        <v>69100</v>
      </c>
      <c r="E6" s="13">
        <v>86000</v>
      </c>
      <c r="F6" s="13">
        <v>65100</v>
      </c>
      <c r="G6" s="14">
        <v>66300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</row>
    <row r="7" spans="1:183" s="4" customFormat="1" ht="21.75" customHeight="1">
      <c r="A7" s="15"/>
      <c r="B7" s="16" t="s">
        <v>11</v>
      </c>
      <c r="C7" s="12">
        <v>0</v>
      </c>
      <c r="D7" s="13">
        <v>0</v>
      </c>
      <c r="E7" s="13">
        <v>0</v>
      </c>
      <c r="F7" s="13">
        <v>0</v>
      </c>
      <c r="G7" s="14">
        <v>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</row>
    <row r="8" spans="1:183" s="4" customFormat="1" ht="21" customHeight="1">
      <c r="A8" s="17"/>
      <c r="B8" s="16" t="s">
        <v>12</v>
      </c>
      <c r="C8" s="12">
        <v>0</v>
      </c>
      <c r="D8" s="13">
        <v>4341</v>
      </c>
      <c r="E8" s="13">
        <v>1181</v>
      </c>
      <c r="F8" s="13">
        <v>938</v>
      </c>
      <c r="G8" s="14">
        <v>970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</row>
    <row r="9" spans="1:183" s="4" customFormat="1" ht="20.25" customHeight="1" thickBot="1">
      <c r="A9" s="18"/>
      <c r="B9" s="19" t="s">
        <v>13</v>
      </c>
      <c r="C9" s="20">
        <v>0</v>
      </c>
      <c r="D9" s="21">
        <v>0</v>
      </c>
      <c r="E9" s="21">
        <v>0</v>
      </c>
      <c r="F9" s="21">
        <v>0</v>
      </c>
      <c r="G9" s="22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</row>
    <row r="10" spans="1:183" s="25" customFormat="1" ht="52.5" customHeight="1" thickBot="1">
      <c r="A10" s="102" t="s">
        <v>14</v>
      </c>
      <c r="B10" s="103"/>
      <c r="C10" s="23">
        <f>C11+C93</f>
        <v>73412</v>
      </c>
      <c r="D10" s="24">
        <f>D11+D93</f>
        <v>90129</v>
      </c>
      <c r="E10" s="24">
        <f>E11+E93</f>
        <v>79379</v>
      </c>
      <c r="F10" s="24">
        <f>F11+F93</f>
        <v>77150</v>
      </c>
      <c r="G10" s="9">
        <f>G11+G93</f>
        <v>80587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</row>
    <row r="11" spans="1:183" s="25" customFormat="1" ht="24.75" customHeight="1" thickBot="1">
      <c r="A11" s="102" t="s">
        <v>15</v>
      </c>
      <c r="B11" s="103"/>
      <c r="C11" s="26">
        <f>+C27+C34+C39+C65+C75+C82+C86+C90+C12+C15</f>
        <v>47687</v>
      </c>
      <c r="D11" s="27">
        <f>+D27+D34+D39+D65+D75+D82+D86+D90+D12+D15</f>
        <v>57573</v>
      </c>
      <c r="E11" s="27">
        <f>+E27+E34+E39+E65+E75+E82+E86+E90+E12+E15</f>
        <v>46697</v>
      </c>
      <c r="F11" s="27">
        <f>+F27+F34+F39+F65+F75+F82+F86+F90+F12+F15</f>
        <v>45921</v>
      </c>
      <c r="G11" s="28">
        <f>+G27+G34+G39+G65+G75+G82+G86+G90+G12+G15</f>
        <v>48949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</row>
    <row r="12" spans="1:183" s="32" customFormat="1" ht="21" customHeight="1" thickBot="1">
      <c r="A12" s="99" t="s">
        <v>16</v>
      </c>
      <c r="B12" s="100"/>
      <c r="C12" s="29">
        <f>C13</f>
        <v>0</v>
      </c>
      <c r="D12" s="30">
        <f>D13</f>
        <v>1818</v>
      </c>
      <c r="E12" s="30">
        <f>E13</f>
        <v>0</v>
      </c>
      <c r="F12" s="30">
        <f>F13</f>
        <v>1287</v>
      </c>
      <c r="G12" s="31">
        <f>G13</f>
        <v>3476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</row>
    <row r="13" spans="1:183" s="33" customFormat="1" ht="23.25" customHeight="1" thickBot="1">
      <c r="A13" s="104" t="s">
        <v>17</v>
      </c>
      <c r="B13" s="105"/>
      <c r="C13" s="20">
        <v>0</v>
      </c>
      <c r="D13" s="21">
        <v>1818</v>
      </c>
      <c r="E13" s="21">
        <v>0</v>
      </c>
      <c r="F13" s="21">
        <v>1287</v>
      </c>
      <c r="G13" s="22">
        <v>3476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</row>
    <row r="14" spans="1:183" s="37" customFormat="1" ht="24.75" customHeight="1" thickBot="1">
      <c r="A14" s="95" t="s">
        <v>18</v>
      </c>
      <c r="B14" s="96"/>
      <c r="C14" s="34">
        <f>C15+C27+C34</f>
        <v>19649</v>
      </c>
      <c r="D14" s="35">
        <f>D15+D27+D34</f>
        <v>20944</v>
      </c>
      <c r="E14" s="35">
        <f>E15+E27+E34</f>
        <v>18805</v>
      </c>
      <c r="F14" s="35">
        <f>F15+F27+F34</f>
        <v>15190</v>
      </c>
      <c r="G14" s="36">
        <f>G15+G27+G34</f>
        <v>9748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</row>
    <row r="15" spans="1:183" s="32" customFormat="1" ht="18.75" customHeight="1" thickBot="1">
      <c r="A15" s="99" t="s">
        <v>19</v>
      </c>
      <c r="B15" s="100"/>
      <c r="C15" s="34">
        <f>SUM(C16:C26)</f>
        <v>1993</v>
      </c>
      <c r="D15" s="35">
        <f>SUM(D16:D26)</f>
        <v>4430</v>
      </c>
      <c r="E15" s="35">
        <f>SUM(E16:E26)</f>
        <v>1054</v>
      </c>
      <c r="F15" s="35">
        <f>SUM(F16:F26)</f>
        <v>0</v>
      </c>
      <c r="G15" s="36">
        <f>SUM(G16:G26)</f>
        <v>1092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</row>
    <row r="16" spans="1:183" s="33" customFormat="1" ht="18.75" customHeight="1">
      <c r="A16" s="38"/>
      <c r="B16" s="11" t="s">
        <v>20</v>
      </c>
      <c r="C16" s="12">
        <v>1973</v>
      </c>
      <c r="D16" s="13">
        <v>2680</v>
      </c>
      <c r="E16" s="13">
        <v>1054</v>
      </c>
      <c r="F16" s="13">
        <v>0</v>
      </c>
      <c r="G16" s="14">
        <v>1013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</row>
    <row r="17" spans="1:183" s="33" customFormat="1" ht="18.75" customHeight="1">
      <c r="A17" s="39"/>
      <c r="B17" s="16" t="s">
        <v>21</v>
      </c>
      <c r="C17" s="12">
        <v>0</v>
      </c>
      <c r="D17" s="13">
        <v>1530</v>
      </c>
      <c r="E17" s="13">
        <v>0</v>
      </c>
      <c r="F17" s="40">
        <v>0</v>
      </c>
      <c r="G17" s="14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</row>
    <row r="18" spans="1:183" s="33" customFormat="1" ht="18.75" customHeight="1">
      <c r="A18" s="39"/>
      <c r="B18" s="16" t="s">
        <v>22</v>
      </c>
      <c r="C18" s="12">
        <v>0</v>
      </c>
      <c r="D18" s="13">
        <v>0</v>
      </c>
      <c r="E18" s="13">
        <v>0</v>
      </c>
      <c r="F18" s="40">
        <v>0</v>
      </c>
      <c r="G18" s="14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</row>
    <row r="19" spans="1:183" s="33" customFormat="1" ht="18.75" customHeight="1">
      <c r="A19" s="39"/>
      <c r="B19" s="16" t="s">
        <v>23</v>
      </c>
      <c r="C19" s="12">
        <v>0</v>
      </c>
      <c r="D19" s="13">
        <v>0</v>
      </c>
      <c r="E19" s="13">
        <v>0</v>
      </c>
      <c r="F19" s="40">
        <v>0</v>
      </c>
      <c r="G19" s="14">
        <v>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</row>
    <row r="20" spans="1:183" s="33" customFormat="1" ht="18.75" customHeight="1">
      <c r="A20" s="39"/>
      <c r="B20" s="16" t="s">
        <v>24</v>
      </c>
      <c r="C20" s="12">
        <v>0</v>
      </c>
      <c r="D20" s="13">
        <v>0</v>
      </c>
      <c r="E20" s="13">
        <v>0</v>
      </c>
      <c r="F20" s="40">
        <v>0</v>
      </c>
      <c r="G20" s="14"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</row>
    <row r="21" spans="1:183" s="33" customFormat="1" ht="18.75" customHeight="1">
      <c r="A21" s="39"/>
      <c r="B21" s="16" t="s">
        <v>25</v>
      </c>
      <c r="C21" s="12">
        <v>0</v>
      </c>
      <c r="D21" s="13">
        <v>0</v>
      </c>
      <c r="E21" s="13">
        <v>0</v>
      </c>
      <c r="F21" s="40">
        <v>0</v>
      </c>
      <c r="G21" s="14">
        <v>79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</row>
    <row r="22" spans="1:183" s="33" customFormat="1" ht="18.75" customHeight="1">
      <c r="A22" s="39"/>
      <c r="B22" s="16" t="s">
        <v>26</v>
      </c>
      <c r="C22" s="12">
        <v>0</v>
      </c>
      <c r="D22" s="13">
        <v>0</v>
      </c>
      <c r="E22" s="13">
        <v>0</v>
      </c>
      <c r="F22" s="40">
        <v>0</v>
      </c>
      <c r="G22" s="14"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</row>
    <row r="23" spans="1:183" s="33" customFormat="1" ht="18.75" customHeight="1">
      <c r="A23" s="39"/>
      <c r="B23" s="16" t="s">
        <v>27</v>
      </c>
      <c r="C23" s="12">
        <v>0</v>
      </c>
      <c r="D23" s="13">
        <v>0</v>
      </c>
      <c r="E23" s="13">
        <v>0</v>
      </c>
      <c r="F23" s="40">
        <v>0</v>
      </c>
      <c r="G23" s="14"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</row>
    <row r="24" spans="1:183" s="33" customFormat="1" ht="18.75" customHeight="1">
      <c r="A24" s="39"/>
      <c r="B24" s="16" t="s">
        <v>28</v>
      </c>
      <c r="C24" s="12">
        <v>0</v>
      </c>
      <c r="D24" s="13">
        <v>0</v>
      </c>
      <c r="E24" s="13">
        <v>0</v>
      </c>
      <c r="F24" s="40">
        <v>0</v>
      </c>
      <c r="G24" s="14">
        <v>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</row>
    <row r="25" spans="1:183" s="33" customFormat="1" ht="18.75" customHeight="1">
      <c r="A25" s="39"/>
      <c r="B25" s="16" t="s">
        <v>29</v>
      </c>
      <c r="C25" s="12">
        <v>0</v>
      </c>
      <c r="D25" s="13">
        <v>0</v>
      </c>
      <c r="E25" s="13">
        <v>0</v>
      </c>
      <c r="F25" s="40">
        <v>0</v>
      </c>
      <c r="G25" s="14"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</row>
    <row r="26" spans="1:183" s="33" customFormat="1" ht="18.75" customHeight="1" thickBot="1">
      <c r="A26" s="41"/>
      <c r="B26" s="19" t="s">
        <v>30</v>
      </c>
      <c r="C26" s="12">
        <v>20</v>
      </c>
      <c r="D26" s="13">
        <v>220</v>
      </c>
      <c r="E26" s="13">
        <v>0</v>
      </c>
      <c r="F26" s="40">
        <v>0</v>
      </c>
      <c r="G26" s="14"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</row>
    <row r="27" spans="1:183" s="32" customFormat="1" ht="18.75" customHeight="1" thickBot="1">
      <c r="A27" s="99" t="s">
        <v>19</v>
      </c>
      <c r="B27" s="100"/>
      <c r="C27" s="42">
        <f>SUM(C28:C33)</f>
        <v>17592</v>
      </c>
      <c r="D27" s="36">
        <f>SUM(D28:D33)</f>
        <v>16396</v>
      </c>
      <c r="E27" s="36">
        <f>SUM(E28:E33)</f>
        <v>17751</v>
      </c>
      <c r="F27" s="43">
        <f>SUM(F28:F33)</f>
        <v>14960</v>
      </c>
      <c r="G27" s="36">
        <f>SUM(G28:G33)</f>
        <v>8455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</row>
    <row r="28" spans="1:183" s="33" customFormat="1" ht="18.75" customHeight="1">
      <c r="A28" s="38"/>
      <c r="B28" s="11" t="s">
        <v>31</v>
      </c>
      <c r="C28" s="44">
        <v>0</v>
      </c>
      <c r="D28" s="13">
        <v>0</v>
      </c>
      <c r="E28" s="13">
        <v>0</v>
      </c>
      <c r="F28" s="40">
        <v>23</v>
      </c>
      <c r="G28" s="14"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</row>
    <row r="29" spans="1:183" s="33" customFormat="1" ht="18.75" customHeight="1">
      <c r="A29" s="39"/>
      <c r="B29" s="16" t="s">
        <v>32</v>
      </c>
      <c r="C29" s="44">
        <v>13270</v>
      </c>
      <c r="D29" s="13">
        <v>13058</v>
      </c>
      <c r="E29" s="13">
        <v>12635</v>
      </c>
      <c r="F29" s="40">
        <v>8002</v>
      </c>
      <c r="G29" s="14">
        <v>8455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</row>
    <row r="30" spans="1:183" s="33" customFormat="1" ht="18.75" customHeight="1">
      <c r="A30" s="39"/>
      <c r="B30" s="16" t="s">
        <v>33</v>
      </c>
      <c r="C30" s="44">
        <v>588</v>
      </c>
      <c r="D30" s="13">
        <v>0</v>
      </c>
      <c r="E30" s="13">
        <v>0</v>
      </c>
      <c r="F30" s="40">
        <v>0</v>
      </c>
      <c r="G30" s="14"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</row>
    <row r="31" spans="1:183" s="33" customFormat="1" ht="18.75" customHeight="1">
      <c r="A31" s="39"/>
      <c r="B31" s="16" t="s">
        <v>34</v>
      </c>
      <c r="C31" s="44">
        <v>2198</v>
      </c>
      <c r="D31" s="13">
        <v>0</v>
      </c>
      <c r="E31" s="13">
        <v>0</v>
      </c>
      <c r="F31" s="40">
        <v>0</v>
      </c>
      <c r="G31" s="14">
        <v>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</row>
    <row r="32" spans="1:183" s="33" customFormat="1" ht="18.75" customHeight="1">
      <c r="A32" s="39"/>
      <c r="B32" s="16" t="s">
        <v>35</v>
      </c>
      <c r="C32" s="44">
        <v>1536</v>
      </c>
      <c r="D32" s="13">
        <v>3338</v>
      </c>
      <c r="E32" s="13">
        <v>5116</v>
      </c>
      <c r="F32" s="40">
        <v>6935</v>
      </c>
      <c r="G32" s="14">
        <v>0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</row>
    <row r="33" spans="1:183" s="33" customFormat="1" ht="18.75" customHeight="1" thickBot="1">
      <c r="A33" s="41"/>
      <c r="B33" s="19" t="s">
        <v>36</v>
      </c>
      <c r="C33" s="44">
        <v>0</v>
      </c>
      <c r="D33" s="13">
        <v>0</v>
      </c>
      <c r="E33" s="13">
        <v>0</v>
      </c>
      <c r="F33" s="40">
        <v>0</v>
      </c>
      <c r="G33" s="14">
        <v>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</row>
    <row r="34" spans="1:183" s="32" customFormat="1" ht="18.75" customHeight="1" thickBot="1">
      <c r="A34" s="99" t="s">
        <v>37</v>
      </c>
      <c r="B34" s="100"/>
      <c r="C34" s="45">
        <f>SUM(C35:C38)</f>
        <v>64</v>
      </c>
      <c r="D34" s="31">
        <f>SUM(D35:D38)</f>
        <v>118</v>
      </c>
      <c r="E34" s="31">
        <f>SUM(E35:E38)</f>
        <v>0</v>
      </c>
      <c r="F34" s="46">
        <f>SUM(F35:F38)</f>
        <v>230</v>
      </c>
      <c r="G34" s="31">
        <f>SUM(G35:G38)</f>
        <v>201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</row>
    <row r="35" spans="1:183" s="33" customFormat="1" ht="18.75" customHeight="1">
      <c r="A35" s="38"/>
      <c r="B35" s="11" t="s">
        <v>38</v>
      </c>
      <c r="C35" s="44">
        <v>0</v>
      </c>
      <c r="D35" s="13">
        <v>0</v>
      </c>
      <c r="E35" s="13">
        <v>0</v>
      </c>
      <c r="F35" s="40">
        <v>0</v>
      </c>
      <c r="G35" s="14">
        <v>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</row>
    <row r="36" spans="1:183" s="33" customFormat="1" ht="18.75" customHeight="1">
      <c r="A36" s="39"/>
      <c r="B36" s="16" t="s">
        <v>39</v>
      </c>
      <c r="C36" s="44">
        <v>0</v>
      </c>
      <c r="D36" s="13">
        <v>0</v>
      </c>
      <c r="E36" s="13">
        <v>0</v>
      </c>
      <c r="F36" s="40">
        <v>0</v>
      </c>
      <c r="G36" s="14">
        <v>0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</row>
    <row r="37" spans="1:183" s="33" customFormat="1" ht="18.75" customHeight="1">
      <c r="A37" s="39"/>
      <c r="B37" s="16" t="s">
        <v>40</v>
      </c>
      <c r="C37" s="44">
        <v>64</v>
      </c>
      <c r="D37" s="13">
        <v>101</v>
      </c>
      <c r="E37" s="13">
        <v>0</v>
      </c>
      <c r="F37" s="40">
        <v>153</v>
      </c>
      <c r="G37" s="14">
        <v>56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</row>
    <row r="38" spans="1:183" s="33" customFormat="1" ht="18.75" customHeight="1" thickBot="1">
      <c r="A38" s="39"/>
      <c r="B38" s="16" t="s">
        <v>41</v>
      </c>
      <c r="C38" s="44">
        <v>0</v>
      </c>
      <c r="D38" s="13">
        <v>17</v>
      </c>
      <c r="E38" s="13">
        <v>0</v>
      </c>
      <c r="F38" s="40">
        <v>77</v>
      </c>
      <c r="G38" s="14">
        <v>145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</row>
    <row r="39" spans="1:183" s="37" customFormat="1" ht="24.75" customHeight="1" thickBot="1">
      <c r="A39" s="95" t="s">
        <v>42</v>
      </c>
      <c r="B39" s="96"/>
      <c r="C39" s="42">
        <f>SUM(C40:C64)</f>
        <v>27154</v>
      </c>
      <c r="D39" s="36">
        <f>SUM(D40:D64)</f>
        <v>33713</v>
      </c>
      <c r="E39" s="36">
        <f>SUM(E40:E64)</f>
        <v>26711</v>
      </c>
      <c r="F39" s="43">
        <f>SUM(F40:F64)</f>
        <v>27739</v>
      </c>
      <c r="G39" s="36">
        <f>SUM(G40:G64)</f>
        <v>33735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</row>
    <row r="40" spans="1:183" s="33" customFormat="1" ht="18.75" customHeight="1">
      <c r="A40" s="47" t="s">
        <v>43</v>
      </c>
      <c r="B40" s="11" t="s">
        <v>44</v>
      </c>
      <c r="C40" s="44">
        <v>1626</v>
      </c>
      <c r="D40" s="13">
        <v>1653</v>
      </c>
      <c r="E40" s="13">
        <v>1225</v>
      </c>
      <c r="F40" s="40">
        <v>1226</v>
      </c>
      <c r="G40" s="14">
        <v>1227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</row>
    <row r="41" spans="1:183" s="33" customFormat="1" ht="18.75" customHeight="1">
      <c r="A41" s="48" t="s">
        <v>43</v>
      </c>
      <c r="B41" s="16" t="s">
        <v>45</v>
      </c>
      <c r="C41" s="44">
        <v>4936</v>
      </c>
      <c r="D41" s="13">
        <v>5862</v>
      </c>
      <c r="E41" s="13">
        <v>5282</v>
      </c>
      <c r="F41" s="40">
        <v>7163</v>
      </c>
      <c r="G41" s="14">
        <v>7273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</row>
    <row r="42" spans="1:183" s="33" customFormat="1" ht="18.75" customHeight="1">
      <c r="A42" s="48" t="s">
        <v>43</v>
      </c>
      <c r="B42" s="16" t="s">
        <v>46</v>
      </c>
      <c r="C42" s="44">
        <v>0</v>
      </c>
      <c r="D42" s="13">
        <v>575</v>
      </c>
      <c r="E42" s="13">
        <v>0</v>
      </c>
      <c r="F42" s="40">
        <v>0</v>
      </c>
      <c r="G42" s="14">
        <v>446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</row>
    <row r="43" spans="1:183" s="33" customFormat="1" ht="18.75" customHeight="1">
      <c r="A43" s="48" t="s">
        <v>43</v>
      </c>
      <c r="B43" s="16" t="s">
        <v>47</v>
      </c>
      <c r="C43" s="44">
        <v>388</v>
      </c>
      <c r="D43" s="13">
        <v>1449</v>
      </c>
      <c r="E43" s="13">
        <v>124</v>
      </c>
      <c r="F43" s="40">
        <v>0</v>
      </c>
      <c r="G43" s="14">
        <v>585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</row>
    <row r="44" spans="1:183" s="33" customFormat="1" ht="18.75" customHeight="1">
      <c r="A44" s="48" t="s">
        <v>43</v>
      </c>
      <c r="B44" s="16" t="s">
        <v>48</v>
      </c>
      <c r="C44" s="44">
        <v>0</v>
      </c>
      <c r="D44" s="13">
        <v>204</v>
      </c>
      <c r="E44" s="13">
        <v>0</v>
      </c>
      <c r="F44" s="40">
        <v>185</v>
      </c>
      <c r="G44" s="14">
        <v>304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</row>
    <row r="45" spans="1:183" s="33" customFormat="1" ht="18.75" customHeight="1">
      <c r="A45" s="48" t="s">
        <v>43</v>
      </c>
      <c r="B45" s="16" t="s">
        <v>49</v>
      </c>
      <c r="C45" s="44">
        <v>1052</v>
      </c>
      <c r="D45" s="13">
        <v>930</v>
      </c>
      <c r="E45" s="13">
        <v>925</v>
      </c>
      <c r="F45" s="40">
        <v>882</v>
      </c>
      <c r="G45" s="14">
        <v>1045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</row>
    <row r="46" spans="1:183" s="33" customFormat="1" ht="18.75" customHeight="1">
      <c r="A46" s="48" t="s">
        <v>43</v>
      </c>
      <c r="B46" s="16" t="s">
        <v>50</v>
      </c>
      <c r="C46" s="44">
        <v>1714</v>
      </c>
      <c r="D46" s="13">
        <v>1632</v>
      </c>
      <c r="E46" s="13">
        <v>257</v>
      </c>
      <c r="F46" s="40">
        <v>0</v>
      </c>
      <c r="G46" s="14">
        <v>0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</row>
    <row r="47" spans="1:183" s="33" customFormat="1" ht="18.75" customHeight="1">
      <c r="A47" s="48" t="s">
        <v>43</v>
      </c>
      <c r="B47" s="16" t="s">
        <v>51</v>
      </c>
      <c r="C47" s="44">
        <v>0</v>
      </c>
      <c r="D47" s="13">
        <v>0</v>
      </c>
      <c r="E47" s="13">
        <v>0</v>
      </c>
      <c r="F47" s="40">
        <v>0</v>
      </c>
      <c r="G47" s="14">
        <v>0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</row>
    <row r="48" spans="1:183" s="33" customFormat="1" ht="18.75" customHeight="1">
      <c r="A48" s="48" t="s">
        <v>43</v>
      </c>
      <c r="B48" s="16" t="s">
        <v>52</v>
      </c>
      <c r="C48" s="44">
        <v>123</v>
      </c>
      <c r="D48" s="13">
        <v>876</v>
      </c>
      <c r="E48" s="13">
        <v>180</v>
      </c>
      <c r="F48" s="40">
        <v>67</v>
      </c>
      <c r="G48" s="14">
        <v>145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</row>
    <row r="49" spans="1:183" s="33" customFormat="1" ht="18.75" customHeight="1">
      <c r="A49" s="48" t="s">
        <v>43</v>
      </c>
      <c r="B49" s="16" t="s">
        <v>53</v>
      </c>
      <c r="C49" s="44">
        <v>35</v>
      </c>
      <c r="D49" s="13">
        <v>0</v>
      </c>
      <c r="E49" s="13">
        <v>0</v>
      </c>
      <c r="F49" s="40">
        <v>0</v>
      </c>
      <c r="G49" s="14">
        <v>0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</row>
    <row r="50" spans="1:183" s="33" customFormat="1" ht="18.75" customHeight="1">
      <c r="A50" s="48" t="s">
        <v>43</v>
      </c>
      <c r="B50" s="16" t="s">
        <v>54</v>
      </c>
      <c r="C50" s="44">
        <v>705</v>
      </c>
      <c r="D50" s="13">
        <v>999</v>
      </c>
      <c r="E50" s="13">
        <v>1195</v>
      </c>
      <c r="F50" s="40">
        <v>1175</v>
      </c>
      <c r="G50" s="14">
        <v>1370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</row>
    <row r="51" spans="1:183" s="33" customFormat="1" ht="18.75" customHeight="1">
      <c r="A51" s="48" t="s">
        <v>43</v>
      </c>
      <c r="B51" s="16" t="s">
        <v>55</v>
      </c>
      <c r="C51" s="44">
        <v>0</v>
      </c>
      <c r="D51" s="13">
        <v>0</v>
      </c>
      <c r="E51" s="13">
        <v>0</v>
      </c>
      <c r="F51" s="40">
        <v>0</v>
      </c>
      <c r="G51" s="14">
        <v>227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</row>
    <row r="52" spans="1:183" s="33" customFormat="1" ht="18.75" customHeight="1">
      <c r="A52" s="48" t="s">
        <v>43</v>
      </c>
      <c r="B52" s="16" t="s">
        <v>56</v>
      </c>
      <c r="C52" s="44">
        <v>0</v>
      </c>
      <c r="D52" s="13">
        <v>0</v>
      </c>
      <c r="E52" s="13">
        <v>0</v>
      </c>
      <c r="F52" s="40">
        <v>0</v>
      </c>
      <c r="G52" s="14">
        <v>0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</row>
    <row r="53" spans="1:183" s="33" customFormat="1" ht="18.75" customHeight="1">
      <c r="A53" s="48" t="s">
        <v>43</v>
      </c>
      <c r="B53" s="16" t="s">
        <v>57</v>
      </c>
      <c r="C53" s="44">
        <v>409</v>
      </c>
      <c r="D53" s="13">
        <v>481</v>
      </c>
      <c r="E53" s="13">
        <v>988</v>
      </c>
      <c r="F53" s="40">
        <v>417</v>
      </c>
      <c r="G53" s="14">
        <v>580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</row>
    <row r="54" spans="1:183" s="33" customFormat="1" ht="18.75" customHeight="1">
      <c r="A54" s="48" t="s">
        <v>43</v>
      </c>
      <c r="B54" s="16" t="s">
        <v>58</v>
      </c>
      <c r="C54" s="44">
        <v>6992</v>
      </c>
      <c r="D54" s="13">
        <v>3498</v>
      </c>
      <c r="E54" s="13">
        <v>4945</v>
      </c>
      <c r="F54" s="40">
        <v>4551</v>
      </c>
      <c r="G54" s="14">
        <v>4926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</row>
    <row r="55" spans="1:183" s="33" customFormat="1" ht="18.75" customHeight="1">
      <c r="A55" s="48" t="s">
        <v>43</v>
      </c>
      <c r="B55" s="16" t="s">
        <v>59</v>
      </c>
      <c r="C55" s="44">
        <v>0</v>
      </c>
      <c r="D55" s="13">
        <v>92</v>
      </c>
      <c r="E55" s="13">
        <v>0</v>
      </c>
      <c r="F55" s="40">
        <v>0</v>
      </c>
      <c r="G55" s="14">
        <v>0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</row>
    <row r="56" spans="1:183" s="33" customFormat="1" ht="18.75" customHeight="1">
      <c r="A56" s="48" t="s">
        <v>43</v>
      </c>
      <c r="B56" s="16" t="s">
        <v>60</v>
      </c>
      <c r="C56" s="44">
        <v>74</v>
      </c>
      <c r="D56" s="13">
        <v>17</v>
      </c>
      <c r="E56" s="13">
        <v>0</v>
      </c>
      <c r="F56" s="40">
        <v>0</v>
      </c>
      <c r="G56" s="14">
        <v>0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</row>
    <row r="57" spans="1:183" s="33" customFormat="1" ht="18.75" customHeight="1">
      <c r="A57" s="48" t="s">
        <v>43</v>
      </c>
      <c r="B57" s="16" t="s">
        <v>61</v>
      </c>
      <c r="C57" s="44">
        <v>0</v>
      </c>
      <c r="D57" s="13">
        <v>266</v>
      </c>
      <c r="E57" s="13">
        <v>0</v>
      </c>
      <c r="F57" s="40">
        <v>0</v>
      </c>
      <c r="G57" s="14">
        <v>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</row>
    <row r="58" spans="1:183" s="33" customFormat="1" ht="18.75" customHeight="1">
      <c r="A58" s="48" t="s">
        <v>43</v>
      </c>
      <c r="B58" s="16" t="s">
        <v>62</v>
      </c>
      <c r="C58" s="44">
        <v>925</v>
      </c>
      <c r="D58" s="13">
        <v>2127</v>
      </c>
      <c r="E58" s="13">
        <v>681</v>
      </c>
      <c r="F58" s="40">
        <v>0</v>
      </c>
      <c r="G58" s="14">
        <v>0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</row>
    <row r="59" spans="1:183" s="33" customFormat="1" ht="18.75" customHeight="1">
      <c r="A59" s="48" t="s">
        <v>43</v>
      </c>
      <c r="B59" s="16" t="s">
        <v>63</v>
      </c>
      <c r="C59" s="44">
        <v>149</v>
      </c>
      <c r="D59" s="13">
        <v>0</v>
      </c>
      <c r="E59" s="13">
        <v>0</v>
      </c>
      <c r="F59" s="40">
        <v>0</v>
      </c>
      <c r="G59" s="14">
        <v>0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</row>
    <row r="60" spans="1:183" s="33" customFormat="1" ht="18.75" customHeight="1">
      <c r="A60" s="48" t="s">
        <v>43</v>
      </c>
      <c r="B60" s="16" t="s">
        <v>64</v>
      </c>
      <c r="C60" s="44">
        <v>3473</v>
      </c>
      <c r="D60" s="13">
        <v>7275</v>
      </c>
      <c r="E60" s="13">
        <v>7230</v>
      </c>
      <c r="F60" s="40">
        <v>9027</v>
      </c>
      <c r="G60" s="14">
        <v>15488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</row>
    <row r="61" spans="1:183" s="33" customFormat="1" ht="18.75" customHeight="1">
      <c r="A61" s="48" t="s">
        <v>43</v>
      </c>
      <c r="B61" s="16" t="s">
        <v>65</v>
      </c>
      <c r="C61" s="44">
        <v>384</v>
      </c>
      <c r="D61" s="13">
        <v>1160</v>
      </c>
      <c r="E61" s="13">
        <v>0</v>
      </c>
      <c r="F61" s="40">
        <v>0</v>
      </c>
      <c r="G61" s="14">
        <v>119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</row>
    <row r="62" spans="1:183" s="33" customFormat="1" ht="18.75" customHeight="1">
      <c r="A62" s="48" t="s">
        <v>43</v>
      </c>
      <c r="B62" s="16" t="s">
        <v>66</v>
      </c>
      <c r="C62" s="44">
        <v>3821</v>
      </c>
      <c r="D62" s="13">
        <v>4617</v>
      </c>
      <c r="E62" s="13">
        <v>3679</v>
      </c>
      <c r="F62" s="40">
        <v>3046</v>
      </c>
      <c r="G62" s="14">
        <v>0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</row>
    <row r="63" spans="1:183" s="33" customFormat="1" ht="18.75" customHeight="1">
      <c r="A63" s="48" t="s">
        <v>43</v>
      </c>
      <c r="B63" s="16" t="s">
        <v>67</v>
      </c>
      <c r="C63" s="44">
        <v>348</v>
      </c>
      <c r="D63" s="13">
        <v>0</v>
      </c>
      <c r="E63" s="13">
        <v>0</v>
      </c>
      <c r="F63" s="40">
        <v>0</v>
      </c>
      <c r="G63" s="14">
        <v>0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</row>
    <row r="64" spans="1:183" s="33" customFormat="1" ht="18.75" customHeight="1" thickBot="1">
      <c r="A64" s="49" t="s">
        <v>43</v>
      </c>
      <c r="B64" s="19" t="s">
        <v>68</v>
      </c>
      <c r="C64" s="44">
        <v>0</v>
      </c>
      <c r="D64" s="13">
        <v>0</v>
      </c>
      <c r="E64" s="13">
        <v>0</v>
      </c>
      <c r="F64" s="40">
        <v>0</v>
      </c>
      <c r="G64" s="14">
        <v>0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</row>
    <row r="65" spans="1:183" s="37" customFormat="1" ht="37.5" customHeight="1" thickBot="1">
      <c r="A65" s="95" t="s">
        <v>69</v>
      </c>
      <c r="B65" s="96"/>
      <c r="C65" s="42">
        <f>SUM(C66:C74)</f>
        <v>459</v>
      </c>
      <c r="D65" s="36">
        <f>SUM(D66:D74)</f>
        <v>279</v>
      </c>
      <c r="E65" s="36">
        <f>SUM(E66:E74)</f>
        <v>318</v>
      </c>
      <c r="F65" s="43">
        <f>SUM(F66:F74)</f>
        <v>856</v>
      </c>
      <c r="G65" s="36">
        <f>SUM(G66:G74)</f>
        <v>1076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</row>
    <row r="66" spans="1:183" s="33" customFormat="1" ht="18.75" customHeight="1">
      <c r="A66" s="47"/>
      <c r="B66" s="11" t="s">
        <v>70</v>
      </c>
      <c r="C66" s="44">
        <v>0</v>
      </c>
      <c r="D66" s="13">
        <v>0</v>
      </c>
      <c r="E66" s="13">
        <v>0</v>
      </c>
      <c r="F66" s="40">
        <v>0</v>
      </c>
      <c r="G66" s="14">
        <v>0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</row>
    <row r="67" spans="1:183" s="33" customFormat="1" ht="18.75" customHeight="1">
      <c r="A67" s="48"/>
      <c r="B67" s="16" t="s">
        <v>71</v>
      </c>
      <c r="C67" s="44">
        <v>0</v>
      </c>
      <c r="D67" s="13">
        <v>0</v>
      </c>
      <c r="E67" s="13">
        <v>0</v>
      </c>
      <c r="F67" s="40">
        <v>0</v>
      </c>
      <c r="G67" s="14">
        <v>0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</row>
    <row r="68" spans="1:183" s="33" customFormat="1" ht="18.75" customHeight="1">
      <c r="A68" s="48"/>
      <c r="B68" s="16" t="s">
        <v>72</v>
      </c>
      <c r="C68" s="44">
        <v>0</v>
      </c>
      <c r="D68" s="13">
        <v>0</v>
      </c>
      <c r="E68" s="13">
        <v>0</v>
      </c>
      <c r="F68" s="40">
        <v>262</v>
      </c>
      <c r="G68" s="14">
        <v>264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</row>
    <row r="69" spans="1:183" s="33" customFormat="1" ht="18.75" customHeight="1">
      <c r="A69" s="48"/>
      <c r="B69" s="16" t="s">
        <v>73</v>
      </c>
      <c r="C69" s="44">
        <v>207</v>
      </c>
      <c r="D69" s="13">
        <v>238</v>
      </c>
      <c r="E69" s="13">
        <v>288</v>
      </c>
      <c r="F69" s="40">
        <v>523</v>
      </c>
      <c r="G69" s="14">
        <v>596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</row>
    <row r="70" spans="1:183" s="33" customFormat="1" ht="18.75" customHeight="1">
      <c r="A70" s="48"/>
      <c r="B70" s="16" t="s">
        <v>74</v>
      </c>
      <c r="C70" s="44">
        <v>0</v>
      </c>
      <c r="D70" s="13">
        <v>0</v>
      </c>
      <c r="E70" s="13">
        <v>0</v>
      </c>
      <c r="F70" s="40">
        <v>0</v>
      </c>
      <c r="G70" s="14">
        <v>0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</row>
    <row r="71" spans="1:183" s="33" customFormat="1" ht="18.75" customHeight="1">
      <c r="A71" s="48"/>
      <c r="B71" s="16" t="s">
        <v>75</v>
      </c>
      <c r="C71" s="44">
        <v>42</v>
      </c>
      <c r="D71" s="13">
        <v>33</v>
      </c>
      <c r="E71" s="13">
        <v>30</v>
      </c>
      <c r="F71" s="40">
        <v>28</v>
      </c>
      <c r="G71" s="14">
        <v>28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</row>
    <row r="72" spans="1:183" s="33" customFormat="1" ht="18.75" customHeight="1">
      <c r="A72" s="48"/>
      <c r="B72" s="16" t="s">
        <v>76</v>
      </c>
      <c r="C72" s="44">
        <v>42</v>
      </c>
      <c r="D72" s="13">
        <v>0</v>
      </c>
      <c r="E72" s="13">
        <v>0</v>
      </c>
      <c r="F72" s="40">
        <v>8</v>
      </c>
      <c r="G72" s="14">
        <v>8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</row>
    <row r="73" spans="1:183" s="33" customFormat="1" ht="18.75" customHeight="1">
      <c r="A73" s="48"/>
      <c r="B73" s="16" t="s">
        <v>77</v>
      </c>
      <c r="C73" s="44">
        <v>164</v>
      </c>
      <c r="D73" s="13">
        <v>8</v>
      </c>
      <c r="E73" s="13">
        <v>0</v>
      </c>
      <c r="F73" s="40">
        <v>35</v>
      </c>
      <c r="G73" s="14">
        <v>171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</row>
    <row r="74" spans="1:183" s="33" customFormat="1" ht="18.75" customHeight="1" thickBot="1">
      <c r="A74" s="49"/>
      <c r="B74" s="19" t="s">
        <v>78</v>
      </c>
      <c r="C74" s="44">
        <v>4</v>
      </c>
      <c r="D74" s="13">
        <v>0</v>
      </c>
      <c r="E74" s="13">
        <v>0</v>
      </c>
      <c r="F74" s="40">
        <v>0</v>
      </c>
      <c r="G74" s="14">
        <v>9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</row>
    <row r="75" spans="1:183" s="37" customFormat="1" ht="24.75" customHeight="1" thickBot="1">
      <c r="A75" s="95" t="s">
        <v>79</v>
      </c>
      <c r="B75" s="96"/>
      <c r="C75" s="42">
        <f>SUM(C76:C81)</f>
        <v>139</v>
      </c>
      <c r="D75" s="36">
        <f>SUM(D76:D81)</f>
        <v>289</v>
      </c>
      <c r="E75" s="36">
        <f>SUM(E76:E81)</f>
        <v>230</v>
      </c>
      <c r="F75" s="43">
        <f>SUM(F76:F81)</f>
        <v>180</v>
      </c>
      <c r="G75" s="36">
        <f>SUM(G76:G81)</f>
        <v>189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</row>
    <row r="76" spans="1:183" s="32" customFormat="1" ht="18.75" customHeight="1">
      <c r="A76" s="38"/>
      <c r="B76" s="50" t="s">
        <v>80</v>
      </c>
      <c r="C76" s="44">
        <v>0</v>
      </c>
      <c r="D76" s="13">
        <v>0</v>
      </c>
      <c r="E76" s="13">
        <v>0</v>
      </c>
      <c r="F76" s="40">
        <v>0</v>
      </c>
      <c r="G76" s="14">
        <v>0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</row>
    <row r="77" spans="1:183" s="32" customFormat="1" ht="18.75" customHeight="1">
      <c r="A77" s="39"/>
      <c r="B77" s="51" t="s">
        <v>81</v>
      </c>
      <c r="C77" s="44">
        <v>0</v>
      </c>
      <c r="D77" s="13">
        <v>0</v>
      </c>
      <c r="E77" s="13">
        <v>0</v>
      </c>
      <c r="F77" s="40">
        <v>0</v>
      </c>
      <c r="G77" s="14">
        <v>0</v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</row>
    <row r="78" spans="1:183" s="32" customFormat="1" ht="18.75" customHeight="1">
      <c r="A78" s="39"/>
      <c r="B78" s="51" t="s">
        <v>82</v>
      </c>
      <c r="C78" s="44">
        <v>135</v>
      </c>
      <c r="D78" s="13">
        <v>279</v>
      </c>
      <c r="E78" s="13">
        <v>168</v>
      </c>
      <c r="F78" s="40">
        <v>0</v>
      </c>
      <c r="G78" s="14">
        <v>0</v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</row>
    <row r="79" spans="1:183" s="32" customFormat="1" ht="18.75" customHeight="1">
      <c r="A79" s="39"/>
      <c r="B79" s="51" t="s">
        <v>83</v>
      </c>
      <c r="C79" s="44">
        <v>0</v>
      </c>
      <c r="D79" s="13">
        <v>0</v>
      </c>
      <c r="E79" s="13">
        <v>0</v>
      </c>
      <c r="F79" s="40">
        <v>0</v>
      </c>
      <c r="G79" s="14">
        <v>0</v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</row>
    <row r="80" spans="1:183" s="33" customFormat="1" ht="18.75" customHeight="1">
      <c r="A80" s="39"/>
      <c r="B80" s="51" t="s">
        <v>84</v>
      </c>
      <c r="C80" s="44">
        <v>4</v>
      </c>
      <c r="D80" s="13">
        <v>5</v>
      </c>
      <c r="E80" s="13">
        <v>0</v>
      </c>
      <c r="F80" s="40">
        <v>0</v>
      </c>
      <c r="G80" s="14">
        <v>0</v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</row>
    <row r="81" spans="1:183" s="32" customFormat="1" ht="18.75" customHeight="1" thickBot="1">
      <c r="A81" s="41"/>
      <c r="B81" s="52" t="s">
        <v>85</v>
      </c>
      <c r="C81" s="44">
        <v>0</v>
      </c>
      <c r="D81" s="13">
        <v>5</v>
      </c>
      <c r="E81" s="13">
        <v>62</v>
      </c>
      <c r="F81" s="40">
        <v>180</v>
      </c>
      <c r="G81" s="14">
        <v>189</v>
      </c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</row>
    <row r="82" spans="1:183" s="37" customFormat="1" ht="24.75" customHeight="1" thickBot="1">
      <c r="A82" s="95" t="s">
        <v>86</v>
      </c>
      <c r="B82" s="96"/>
      <c r="C82" s="42">
        <f>SUM(C83:C85)</f>
        <v>209</v>
      </c>
      <c r="D82" s="36">
        <f>SUM(D83:D85)</f>
        <v>239</v>
      </c>
      <c r="E82" s="36">
        <f>SUM(E83:E85)</f>
        <v>633</v>
      </c>
      <c r="F82" s="43">
        <f>SUM(F83:F85)</f>
        <v>639</v>
      </c>
      <c r="G82" s="36">
        <f>SUM(G83:G85)</f>
        <v>682</v>
      </c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</row>
    <row r="83" spans="1:183" s="33" customFormat="1" ht="18.75" customHeight="1">
      <c r="A83" s="47"/>
      <c r="B83" s="11" t="s">
        <v>87</v>
      </c>
      <c r="C83" s="44">
        <v>172</v>
      </c>
      <c r="D83" s="13">
        <v>239</v>
      </c>
      <c r="E83" s="13">
        <v>633</v>
      </c>
      <c r="F83" s="40">
        <v>639</v>
      </c>
      <c r="G83" s="14">
        <v>682</v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</row>
    <row r="84" spans="1:183" s="33" customFormat="1" ht="18.75" customHeight="1">
      <c r="A84" s="48"/>
      <c r="B84" s="16" t="s">
        <v>88</v>
      </c>
      <c r="C84" s="44">
        <v>37</v>
      </c>
      <c r="D84" s="13">
        <v>0</v>
      </c>
      <c r="E84" s="13">
        <v>0</v>
      </c>
      <c r="F84" s="40">
        <v>0</v>
      </c>
      <c r="G84" s="14">
        <v>0</v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</row>
    <row r="85" spans="1:183" s="33" customFormat="1" ht="21.75" customHeight="1" thickBot="1">
      <c r="A85" s="49"/>
      <c r="B85" s="19" t="s">
        <v>89</v>
      </c>
      <c r="C85" s="44"/>
      <c r="D85" s="13">
        <v>0</v>
      </c>
      <c r="E85" s="13">
        <v>0</v>
      </c>
      <c r="F85" s="40">
        <v>0</v>
      </c>
      <c r="G85" s="14">
        <v>0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</row>
    <row r="86" spans="1:183" s="37" customFormat="1" ht="24.75" customHeight="1" thickBot="1">
      <c r="A86" s="95" t="s">
        <v>90</v>
      </c>
      <c r="B86" s="96"/>
      <c r="C86" s="53">
        <f>SUM(C87:C89)</f>
        <v>77</v>
      </c>
      <c r="D86" s="53">
        <f>SUM(D87:D89)</f>
        <v>291</v>
      </c>
      <c r="E86" s="53">
        <f>SUM(E87:E89)</f>
        <v>0</v>
      </c>
      <c r="F86" s="53">
        <f>SUM(F87:F89)</f>
        <v>30</v>
      </c>
      <c r="G86" s="42">
        <f>SUM(G87:G89)</f>
        <v>43</v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</row>
    <row r="87" spans="1:183" s="33" customFormat="1" ht="18.75" customHeight="1">
      <c r="A87" s="38" t="s">
        <v>91</v>
      </c>
      <c r="B87" s="11" t="s">
        <v>92</v>
      </c>
      <c r="C87" s="44">
        <v>0</v>
      </c>
      <c r="D87" s="13">
        <v>0</v>
      </c>
      <c r="E87" s="13">
        <v>0</v>
      </c>
      <c r="F87" s="40">
        <v>30</v>
      </c>
      <c r="G87" s="14">
        <v>43</v>
      </c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</row>
    <row r="88" spans="1:183" s="33" customFormat="1" ht="18.75" customHeight="1">
      <c r="A88" s="39" t="s">
        <v>91</v>
      </c>
      <c r="B88" s="16" t="s">
        <v>93</v>
      </c>
      <c r="C88" s="54">
        <v>77</v>
      </c>
      <c r="D88" s="13">
        <v>0</v>
      </c>
      <c r="E88" s="13">
        <v>0</v>
      </c>
      <c r="F88" s="40">
        <v>0</v>
      </c>
      <c r="G88" s="14">
        <v>0</v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</row>
    <row r="89" spans="1:183" s="33" customFormat="1" ht="18.75" customHeight="1" thickBot="1">
      <c r="A89" s="39" t="s">
        <v>91</v>
      </c>
      <c r="B89" s="55" t="s">
        <v>94</v>
      </c>
      <c r="C89" s="56">
        <v>0</v>
      </c>
      <c r="D89" s="13">
        <v>291</v>
      </c>
      <c r="E89" s="13">
        <v>0</v>
      </c>
      <c r="F89" s="40">
        <v>0</v>
      </c>
      <c r="G89" s="14">
        <v>0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</row>
    <row r="90" spans="1:183" s="32" customFormat="1" ht="16.5" customHeight="1" thickBot="1">
      <c r="A90" s="99"/>
      <c r="B90" s="100"/>
      <c r="C90" s="45"/>
      <c r="D90" s="31"/>
      <c r="E90" s="31"/>
      <c r="F90" s="46"/>
      <c r="G90" s="31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</row>
    <row r="91" spans="1:183" s="37" customFormat="1" ht="24.75" customHeight="1" hidden="1">
      <c r="A91" s="93" t="s">
        <v>15</v>
      </c>
      <c r="B91" s="101"/>
      <c r="C91" s="42">
        <v>37675</v>
      </c>
      <c r="D91" s="36">
        <v>37675</v>
      </c>
      <c r="E91" s="36">
        <v>37675</v>
      </c>
      <c r="F91" s="43">
        <v>37675</v>
      </c>
      <c r="G91" s="36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</row>
    <row r="92" spans="1:183" s="37" customFormat="1" ht="15" customHeight="1" hidden="1">
      <c r="A92" s="57"/>
      <c r="B92" s="58"/>
      <c r="C92" s="42"/>
      <c r="D92" s="36"/>
      <c r="E92" s="36"/>
      <c r="F92" s="43"/>
      <c r="G92" s="36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</row>
    <row r="93" spans="1:183" s="25" customFormat="1" ht="24.75" customHeight="1" thickBot="1">
      <c r="A93" s="102" t="s">
        <v>95</v>
      </c>
      <c r="B93" s="103"/>
      <c r="C93" s="59">
        <f>C101+C105+C185+C189+C192+C202+C94</f>
        <v>25725</v>
      </c>
      <c r="D93" s="28">
        <f>D101+D105+D185+D189+D192+D202+D94</f>
        <v>32556</v>
      </c>
      <c r="E93" s="28">
        <f>E101+E105+E185+E189+E192+E202+E94</f>
        <v>32682</v>
      </c>
      <c r="F93" s="60">
        <f>F101+F105+F185+F189+F192+F202+F94</f>
        <v>31229</v>
      </c>
      <c r="G93" s="28">
        <f>G101+G105+G185+G189+G192+G202+G94</f>
        <v>31638</v>
      </c>
      <c r="H93"/>
      <c r="I93"/>
      <c r="J93"/>
      <c r="K93"/>
      <c r="L93"/>
      <c r="M93" s="61">
        <v>0</v>
      </c>
      <c r="N93" s="61">
        <v>4341</v>
      </c>
      <c r="O93" s="61">
        <v>1181</v>
      </c>
      <c r="P93" s="61">
        <v>938</v>
      </c>
      <c r="Q93" s="61">
        <v>970</v>
      </c>
      <c r="R93" s="62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</row>
    <row r="94" spans="1:183" s="37" customFormat="1" ht="38.25" customHeight="1" thickBot="1">
      <c r="A94" s="95" t="s">
        <v>96</v>
      </c>
      <c r="B94" s="96"/>
      <c r="C94" s="42">
        <f>SUM(C95:C100)</f>
        <v>5970</v>
      </c>
      <c r="D94" s="36">
        <f>SUM(D95:D100)</f>
        <v>5698</v>
      </c>
      <c r="E94" s="36">
        <f>SUM(E95:E100)</f>
        <v>4569</v>
      </c>
      <c r="F94" s="43">
        <f>SUM(F95:F100)</f>
        <v>4989</v>
      </c>
      <c r="G94" s="36">
        <f>SUM(G95:G100)</f>
        <v>5178</v>
      </c>
      <c r="H94"/>
      <c r="I94"/>
      <c r="J94"/>
      <c r="K94"/>
      <c r="L94"/>
      <c r="M94" s="61">
        <v>50500</v>
      </c>
      <c r="N94" s="61">
        <v>69100</v>
      </c>
      <c r="O94" s="61">
        <v>86000</v>
      </c>
      <c r="P94" s="61">
        <v>65100</v>
      </c>
      <c r="Q94" s="61">
        <v>66300</v>
      </c>
      <c r="R94" s="62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</row>
    <row r="95" spans="1:183" s="65" customFormat="1" ht="18.75" customHeight="1">
      <c r="A95" s="47" t="s">
        <v>97</v>
      </c>
      <c r="B95" s="11" t="s">
        <v>98</v>
      </c>
      <c r="C95" s="63">
        <v>0</v>
      </c>
      <c r="D95" s="13">
        <v>0</v>
      </c>
      <c r="E95" s="13">
        <v>0</v>
      </c>
      <c r="F95" s="40">
        <v>0</v>
      </c>
      <c r="G95" s="14">
        <v>0</v>
      </c>
      <c r="H95"/>
      <c r="I95"/>
      <c r="J95"/>
      <c r="K95"/>
      <c r="L95"/>
      <c r="M95" s="64">
        <f>SUM(M93:M94)</f>
        <v>50500</v>
      </c>
      <c r="N95" s="64">
        <f>SUM(N93:N94)</f>
        <v>73441</v>
      </c>
      <c r="O95" s="64">
        <f>SUM(O93:O94)</f>
        <v>87181</v>
      </c>
      <c r="P95" s="64">
        <f>SUM(P93:P94)</f>
        <v>66038</v>
      </c>
      <c r="Q95" s="64">
        <f>SUM(Q93:Q94)</f>
        <v>67270</v>
      </c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</row>
    <row r="96" spans="1:183" s="65" customFormat="1" ht="36.75" customHeight="1">
      <c r="A96" s="48" t="s">
        <v>97</v>
      </c>
      <c r="B96" s="66" t="s">
        <v>99</v>
      </c>
      <c r="C96" s="63">
        <v>716</v>
      </c>
      <c r="D96" s="13">
        <v>481</v>
      </c>
      <c r="E96" s="13">
        <v>383</v>
      </c>
      <c r="F96" s="40">
        <v>241</v>
      </c>
      <c r="G96" s="14">
        <v>231</v>
      </c>
      <c r="H96"/>
      <c r="I96"/>
      <c r="J96"/>
      <c r="K96"/>
      <c r="L96"/>
      <c r="M96" s="61">
        <v>73412</v>
      </c>
      <c r="N96" s="61">
        <v>90129</v>
      </c>
      <c r="O96" s="61">
        <v>79379</v>
      </c>
      <c r="P96" s="61">
        <v>77150</v>
      </c>
      <c r="Q96" s="61">
        <v>80587</v>
      </c>
      <c r="R96" s="62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</row>
    <row r="97" spans="1:183" s="65" customFormat="1" ht="18.75" customHeight="1">
      <c r="A97" s="48" t="s">
        <v>97</v>
      </c>
      <c r="B97" s="16" t="s">
        <v>100</v>
      </c>
      <c r="C97" s="63">
        <v>4668</v>
      </c>
      <c r="D97" s="13">
        <v>3317</v>
      </c>
      <c r="E97" s="13">
        <v>2452</v>
      </c>
      <c r="F97" s="40">
        <v>1635</v>
      </c>
      <c r="G97" s="14">
        <v>1675</v>
      </c>
      <c r="H97"/>
      <c r="I97"/>
      <c r="J97"/>
      <c r="K97"/>
      <c r="L97"/>
      <c r="M97" s="62"/>
      <c r="N97" s="62"/>
      <c r="O97" s="62"/>
      <c r="P97" s="62"/>
      <c r="Q97" s="62"/>
      <c r="R97" s="62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</row>
    <row r="98" spans="1:183" s="65" customFormat="1" ht="18.75" customHeight="1">
      <c r="A98" s="48" t="s">
        <v>97</v>
      </c>
      <c r="B98" s="16" t="s">
        <v>101</v>
      </c>
      <c r="C98" s="63">
        <v>586</v>
      </c>
      <c r="D98" s="13">
        <v>379</v>
      </c>
      <c r="E98" s="13">
        <v>309</v>
      </c>
      <c r="F98" s="40">
        <v>258</v>
      </c>
      <c r="G98" s="14">
        <v>436</v>
      </c>
      <c r="H98"/>
      <c r="I98"/>
      <c r="J98"/>
      <c r="K98"/>
      <c r="L98"/>
      <c r="M98" s="61">
        <f>SUM(M95:M96)</f>
        <v>123912</v>
      </c>
      <c r="N98" s="61">
        <f>SUM(N95:N96)</f>
        <v>163570</v>
      </c>
      <c r="O98" s="61">
        <f>SUM(O95:O96)</f>
        <v>166560</v>
      </c>
      <c r="P98" s="61">
        <f>SUM(P95:P96)</f>
        <v>143188</v>
      </c>
      <c r="Q98" s="61">
        <f>SUM(Q95:Q96)</f>
        <v>147857</v>
      </c>
      <c r="R98" s="62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</row>
    <row r="99" spans="1:183" s="65" customFormat="1" ht="18.75" customHeight="1">
      <c r="A99" s="48" t="s">
        <v>97</v>
      </c>
      <c r="B99" s="16" t="s">
        <v>102</v>
      </c>
      <c r="C99" s="63">
        <v>0</v>
      </c>
      <c r="D99" s="13">
        <v>0</v>
      </c>
      <c r="E99" s="13">
        <v>0</v>
      </c>
      <c r="F99" s="40">
        <v>0</v>
      </c>
      <c r="G99" s="14">
        <v>0</v>
      </c>
      <c r="H99"/>
      <c r="I99"/>
      <c r="J99"/>
      <c r="K99"/>
      <c r="L99"/>
      <c r="M99" s="62"/>
      <c r="N99" s="62"/>
      <c r="O99" s="62"/>
      <c r="P99" s="62"/>
      <c r="Q99" s="62"/>
      <c r="R99" s="62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</row>
    <row r="100" spans="1:183" s="65" customFormat="1" ht="18.75" customHeight="1" thickBot="1">
      <c r="A100" s="49" t="s">
        <v>97</v>
      </c>
      <c r="B100" s="19" t="s">
        <v>103</v>
      </c>
      <c r="C100" s="63">
        <v>0</v>
      </c>
      <c r="D100" s="13">
        <v>1521</v>
      </c>
      <c r="E100" s="13">
        <v>1425</v>
      </c>
      <c r="F100" s="40">
        <v>2855</v>
      </c>
      <c r="G100" s="14">
        <v>2836</v>
      </c>
      <c r="H100"/>
      <c r="I100"/>
      <c r="J100"/>
      <c r="K100"/>
      <c r="L100"/>
      <c r="M100" s="62"/>
      <c r="N100" s="62"/>
      <c r="O100" s="62"/>
      <c r="P100" s="62"/>
      <c r="Q100" s="62"/>
      <c r="R100" s="62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</row>
    <row r="101" spans="1:183" s="37" customFormat="1" ht="24.75" customHeight="1" thickBot="1">
      <c r="A101" s="95" t="s">
        <v>104</v>
      </c>
      <c r="B101" s="96"/>
      <c r="C101" s="42">
        <f>SUM(C102:C104)</f>
        <v>3321</v>
      </c>
      <c r="D101" s="36">
        <f>SUM(D102:D104)</f>
        <v>3290</v>
      </c>
      <c r="E101" s="36">
        <f>SUM(E102:E104)</f>
        <v>3278</v>
      </c>
      <c r="F101" s="43">
        <f>SUM(F102:F104)</f>
        <v>2625</v>
      </c>
      <c r="G101" s="36">
        <f>SUM(G102:G104)</f>
        <v>2667</v>
      </c>
      <c r="H101"/>
      <c r="I101"/>
      <c r="J101"/>
      <c r="K101"/>
      <c r="L101"/>
      <c r="M101" s="62"/>
      <c r="N101" s="62"/>
      <c r="O101" s="62"/>
      <c r="P101" s="62"/>
      <c r="Q101" s="62"/>
      <c r="R101" s="62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</row>
    <row r="102" spans="1:183" s="65" customFormat="1" ht="18.75" customHeight="1">
      <c r="A102" s="47" t="s">
        <v>97</v>
      </c>
      <c r="B102" s="11" t="s">
        <v>105</v>
      </c>
      <c r="C102" s="63">
        <v>688</v>
      </c>
      <c r="D102" s="13">
        <v>602</v>
      </c>
      <c r="E102" s="13">
        <v>568</v>
      </c>
      <c r="F102" s="40">
        <v>779</v>
      </c>
      <c r="G102" s="14">
        <v>783</v>
      </c>
      <c r="H102"/>
      <c r="I102"/>
      <c r="J102"/>
      <c r="K102"/>
      <c r="L102"/>
      <c r="M102" s="62"/>
      <c r="N102" s="62"/>
      <c r="O102" s="62"/>
      <c r="P102" s="62"/>
      <c r="Q102" s="62"/>
      <c r="R102" s="6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</row>
    <row r="103" spans="1:183" s="65" customFormat="1" ht="18.75" customHeight="1">
      <c r="A103" s="48" t="s">
        <v>97</v>
      </c>
      <c r="B103" s="16" t="s">
        <v>106</v>
      </c>
      <c r="C103" s="63">
        <v>914</v>
      </c>
      <c r="D103" s="13">
        <v>1263</v>
      </c>
      <c r="E103" s="13">
        <v>1612</v>
      </c>
      <c r="F103" s="40">
        <v>1025</v>
      </c>
      <c r="G103" s="14">
        <v>1097</v>
      </c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</row>
    <row r="104" spans="1:183" s="65" customFormat="1" ht="18.75" customHeight="1" thickBot="1">
      <c r="A104" s="49" t="s">
        <v>97</v>
      </c>
      <c r="B104" s="19" t="s">
        <v>107</v>
      </c>
      <c r="C104" s="63">
        <v>1719</v>
      </c>
      <c r="D104" s="13">
        <v>1425</v>
      </c>
      <c r="E104" s="13">
        <v>1098</v>
      </c>
      <c r="F104" s="40">
        <v>821</v>
      </c>
      <c r="G104" s="14">
        <v>787</v>
      </c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</row>
    <row r="105" spans="1:183" s="37" customFormat="1" ht="24.75" customHeight="1" thickBot="1">
      <c r="A105" s="95" t="s">
        <v>108</v>
      </c>
      <c r="B105" s="96"/>
      <c r="C105" s="42">
        <f>SUM(C106:C184)</f>
        <v>13977</v>
      </c>
      <c r="D105" s="36">
        <f>SUM(D106:D184)</f>
        <v>20733</v>
      </c>
      <c r="E105" s="36">
        <f>SUM(E106:E184)</f>
        <v>22094</v>
      </c>
      <c r="F105" s="43">
        <f>SUM(F106:F184)</f>
        <v>20444</v>
      </c>
      <c r="G105" s="36">
        <f>SUM(G106:G184)</f>
        <v>20858</v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</row>
    <row r="106" spans="1:183" s="65" customFormat="1" ht="18.75" customHeight="1">
      <c r="A106" s="47" t="s">
        <v>97</v>
      </c>
      <c r="B106" s="11" t="s">
        <v>109</v>
      </c>
      <c r="C106" s="63">
        <v>0</v>
      </c>
      <c r="D106" s="13">
        <v>41</v>
      </c>
      <c r="E106" s="13">
        <v>101</v>
      </c>
      <c r="F106" s="40">
        <v>371</v>
      </c>
      <c r="G106" s="14">
        <v>387</v>
      </c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</row>
    <row r="107" spans="1:183" s="65" customFormat="1" ht="18.75" customHeight="1">
      <c r="A107" s="48" t="s">
        <v>97</v>
      </c>
      <c r="B107" s="16" t="s">
        <v>110</v>
      </c>
      <c r="C107" s="63">
        <v>244</v>
      </c>
      <c r="D107" s="13">
        <v>594</v>
      </c>
      <c r="E107" s="13">
        <v>574</v>
      </c>
      <c r="F107" s="40">
        <v>523</v>
      </c>
      <c r="G107" s="14">
        <v>562</v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</row>
    <row r="108" spans="1:183" s="65" customFormat="1" ht="18.75" customHeight="1">
      <c r="A108" s="48" t="s">
        <v>97</v>
      </c>
      <c r="B108" s="16" t="s">
        <v>111</v>
      </c>
      <c r="C108" s="63">
        <v>0</v>
      </c>
      <c r="D108" s="13">
        <v>0</v>
      </c>
      <c r="E108" s="13">
        <v>0</v>
      </c>
      <c r="F108" s="40">
        <v>0</v>
      </c>
      <c r="G108" s="14">
        <v>0</v>
      </c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</row>
    <row r="109" spans="1:183" s="65" customFormat="1" ht="18.75" customHeight="1">
      <c r="A109" s="48" t="s">
        <v>97</v>
      </c>
      <c r="B109" s="16" t="s">
        <v>112</v>
      </c>
      <c r="C109" s="63">
        <v>210</v>
      </c>
      <c r="D109" s="13">
        <v>256</v>
      </c>
      <c r="E109" s="13">
        <v>388</v>
      </c>
      <c r="F109" s="40">
        <v>0</v>
      </c>
      <c r="G109" s="14">
        <v>0</v>
      </c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</row>
    <row r="110" spans="1:183" s="65" customFormat="1" ht="18.75" customHeight="1">
      <c r="A110" s="48" t="s">
        <v>97</v>
      </c>
      <c r="B110" s="16" t="s">
        <v>113</v>
      </c>
      <c r="C110" s="63">
        <v>144</v>
      </c>
      <c r="D110" s="13">
        <v>162</v>
      </c>
      <c r="E110" s="13">
        <v>0</v>
      </c>
      <c r="F110" s="40">
        <v>0</v>
      </c>
      <c r="G110" s="14">
        <v>0</v>
      </c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</row>
    <row r="111" spans="1:183" s="65" customFormat="1" ht="18.75" customHeight="1">
      <c r="A111" s="48" t="s">
        <v>97</v>
      </c>
      <c r="B111" s="16" t="s">
        <v>114</v>
      </c>
      <c r="C111" s="63">
        <v>183</v>
      </c>
      <c r="D111" s="13">
        <v>335</v>
      </c>
      <c r="E111" s="13">
        <v>404</v>
      </c>
      <c r="F111" s="40">
        <v>447</v>
      </c>
      <c r="G111" s="14">
        <v>461</v>
      </c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</row>
    <row r="112" spans="1:183" s="65" customFormat="1" ht="18.75" customHeight="1">
      <c r="A112" s="48" t="s">
        <v>97</v>
      </c>
      <c r="B112" s="16" t="s">
        <v>115</v>
      </c>
      <c r="C112" s="63">
        <v>0</v>
      </c>
      <c r="D112" s="13">
        <v>84</v>
      </c>
      <c r="E112" s="13">
        <v>165</v>
      </c>
      <c r="F112" s="40">
        <v>299</v>
      </c>
      <c r="G112" s="14">
        <v>349</v>
      </c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</row>
    <row r="113" spans="1:183" s="65" customFormat="1" ht="18.75" customHeight="1">
      <c r="A113" s="48" t="s">
        <v>97</v>
      </c>
      <c r="B113" s="16" t="s">
        <v>116</v>
      </c>
      <c r="C113" s="63">
        <v>650</v>
      </c>
      <c r="D113" s="13">
        <v>830</v>
      </c>
      <c r="E113" s="13">
        <v>913</v>
      </c>
      <c r="F113" s="40">
        <v>0</v>
      </c>
      <c r="G113" s="14">
        <v>0</v>
      </c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</row>
    <row r="114" spans="1:183" s="65" customFormat="1" ht="18.75" customHeight="1">
      <c r="A114" s="48" t="s">
        <v>97</v>
      </c>
      <c r="B114" s="16" t="s">
        <v>117</v>
      </c>
      <c r="C114" s="63">
        <v>0</v>
      </c>
      <c r="D114" s="13">
        <v>140</v>
      </c>
      <c r="E114" s="13">
        <v>51</v>
      </c>
      <c r="F114" s="40">
        <v>36</v>
      </c>
      <c r="G114" s="14">
        <v>53</v>
      </c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</row>
    <row r="115" spans="1:183" s="65" customFormat="1" ht="18.75" customHeight="1">
      <c r="A115" s="48" t="s">
        <v>97</v>
      </c>
      <c r="B115" s="16" t="s">
        <v>118</v>
      </c>
      <c r="C115" s="63">
        <v>229</v>
      </c>
      <c r="D115" s="13">
        <v>609</v>
      </c>
      <c r="E115" s="13">
        <v>321</v>
      </c>
      <c r="F115" s="40">
        <v>113</v>
      </c>
      <c r="G115" s="14">
        <v>103</v>
      </c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</row>
    <row r="116" spans="1:183" s="65" customFormat="1" ht="18.75" customHeight="1">
      <c r="A116" s="48" t="s">
        <v>97</v>
      </c>
      <c r="B116" s="16" t="s">
        <v>119</v>
      </c>
      <c r="C116" s="63">
        <v>553</v>
      </c>
      <c r="D116" s="13">
        <v>725</v>
      </c>
      <c r="E116" s="13">
        <v>850</v>
      </c>
      <c r="F116" s="40">
        <v>1182</v>
      </c>
      <c r="G116" s="14">
        <v>1232</v>
      </c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</row>
    <row r="117" spans="1:183" s="65" customFormat="1" ht="18.75" customHeight="1">
      <c r="A117" s="48" t="s">
        <v>97</v>
      </c>
      <c r="B117" s="16" t="s">
        <v>120</v>
      </c>
      <c r="C117" s="63">
        <v>233</v>
      </c>
      <c r="D117" s="13">
        <v>299</v>
      </c>
      <c r="E117" s="13">
        <v>354</v>
      </c>
      <c r="F117" s="40">
        <v>0</v>
      </c>
      <c r="G117" s="14">
        <v>0</v>
      </c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</row>
    <row r="118" spans="1:183" s="65" customFormat="1" ht="18.75" customHeight="1">
      <c r="A118" s="48" t="s">
        <v>97</v>
      </c>
      <c r="B118" s="16" t="s">
        <v>121</v>
      </c>
      <c r="C118" s="63">
        <v>34</v>
      </c>
      <c r="D118" s="13">
        <v>0</v>
      </c>
      <c r="E118" s="13">
        <v>0</v>
      </c>
      <c r="F118" s="40">
        <v>9</v>
      </c>
      <c r="G118" s="14">
        <v>2</v>
      </c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</row>
    <row r="119" spans="1:183" s="65" customFormat="1" ht="18.75" customHeight="1">
      <c r="A119" s="48" t="s">
        <v>97</v>
      </c>
      <c r="B119" s="16" t="s">
        <v>122</v>
      </c>
      <c r="C119" s="63">
        <v>0</v>
      </c>
      <c r="D119" s="13">
        <v>0</v>
      </c>
      <c r="E119" s="13">
        <v>0</v>
      </c>
      <c r="F119" s="40">
        <v>0</v>
      </c>
      <c r="G119" s="14">
        <v>0</v>
      </c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</row>
    <row r="120" spans="1:183" s="65" customFormat="1" ht="18.75" customHeight="1">
      <c r="A120" s="48" t="s">
        <v>97</v>
      </c>
      <c r="B120" s="16" t="s">
        <v>123</v>
      </c>
      <c r="C120" s="63">
        <v>0</v>
      </c>
      <c r="D120" s="13">
        <v>0</v>
      </c>
      <c r="E120" s="13">
        <v>0</v>
      </c>
      <c r="F120" s="40">
        <v>0</v>
      </c>
      <c r="G120" s="14">
        <v>0</v>
      </c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</row>
    <row r="121" spans="1:183" s="65" customFormat="1" ht="18.75" customHeight="1">
      <c r="A121" s="48" t="s">
        <v>97</v>
      </c>
      <c r="B121" s="16" t="s">
        <v>124</v>
      </c>
      <c r="C121" s="63">
        <v>14</v>
      </c>
      <c r="D121" s="13">
        <v>12</v>
      </c>
      <c r="E121" s="13">
        <v>110</v>
      </c>
      <c r="F121" s="40">
        <v>52</v>
      </c>
      <c r="G121" s="14">
        <v>0</v>
      </c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</row>
    <row r="122" spans="1:183" s="65" customFormat="1" ht="18.75" customHeight="1">
      <c r="A122" s="48" t="s">
        <v>97</v>
      </c>
      <c r="B122" s="16" t="s">
        <v>125</v>
      </c>
      <c r="C122" s="63">
        <v>63</v>
      </c>
      <c r="D122" s="13">
        <v>181</v>
      </c>
      <c r="E122" s="13">
        <v>44</v>
      </c>
      <c r="F122" s="40">
        <v>0</v>
      </c>
      <c r="G122" s="14">
        <v>0</v>
      </c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</row>
    <row r="123" spans="1:183" s="65" customFormat="1" ht="18.75" customHeight="1">
      <c r="A123" s="48" t="s">
        <v>97</v>
      </c>
      <c r="B123" s="16" t="s">
        <v>126</v>
      </c>
      <c r="C123" s="63">
        <v>124</v>
      </c>
      <c r="D123" s="13">
        <v>265</v>
      </c>
      <c r="E123" s="13">
        <v>515</v>
      </c>
      <c r="F123" s="40">
        <v>524</v>
      </c>
      <c r="G123" s="14">
        <v>532</v>
      </c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</row>
    <row r="124" spans="1:183" s="65" customFormat="1" ht="18.75" customHeight="1">
      <c r="A124" s="48" t="s">
        <v>97</v>
      </c>
      <c r="B124" s="16" t="s">
        <v>127</v>
      </c>
      <c r="C124" s="63">
        <v>0</v>
      </c>
      <c r="D124" s="13">
        <v>0</v>
      </c>
      <c r="E124" s="13">
        <v>0</v>
      </c>
      <c r="F124" s="40">
        <v>0</v>
      </c>
      <c r="G124" s="14">
        <v>0</v>
      </c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</row>
    <row r="125" spans="1:183" s="65" customFormat="1" ht="18.75" customHeight="1">
      <c r="A125" s="48" t="s">
        <v>97</v>
      </c>
      <c r="B125" s="16" t="s">
        <v>128</v>
      </c>
      <c r="C125" s="63">
        <v>0</v>
      </c>
      <c r="D125" s="13">
        <v>0</v>
      </c>
      <c r="E125" s="13">
        <v>0</v>
      </c>
      <c r="F125" s="40">
        <v>0</v>
      </c>
      <c r="G125" s="14">
        <v>0</v>
      </c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</row>
    <row r="126" spans="1:183" s="65" customFormat="1" ht="18.75" customHeight="1">
      <c r="A126" s="48" t="s">
        <v>97</v>
      </c>
      <c r="B126" s="16" t="s">
        <v>129</v>
      </c>
      <c r="C126" s="63">
        <v>0</v>
      </c>
      <c r="D126" s="13">
        <v>0</v>
      </c>
      <c r="E126" s="13">
        <v>0</v>
      </c>
      <c r="F126" s="40">
        <v>0</v>
      </c>
      <c r="G126" s="14">
        <v>0</v>
      </c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</row>
    <row r="127" spans="1:183" s="65" customFormat="1" ht="18.75" customHeight="1">
      <c r="A127" s="48" t="s">
        <v>97</v>
      </c>
      <c r="B127" s="16" t="s">
        <v>130</v>
      </c>
      <c r="C127" s="63">
        <v>0</v>
      </c>
      <c r="D127" s="13">
        <v>27</v>
      </c>
      <c r="E127" s="13">
        <v>79</v>
      </c>
      <c r="F127" s="40">
        <v>99</v>
      </c>
      <c r="G127" s="14">
        <v>96</v>
      </c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</row>
    <row r="128" spans="1:183" s="65" customFormat="1" ht="18.75" customHeight="1">
      <c r="A128" s="48" t="s">
        <v>97</v>
      </c>
      <c r="B128" s="16" t="s">
        <v>131</v>
      </c>
      <c r="C128" s="63">
        <v>0</v>
      </c>
      <c r="D128" s="13">
        <v>0</v>
      </c>
      <c r="E128" s="13">
        <v>0</v>
      </c>
      <c r="F128" s="40">
        <v>51</v>
      </c>
      <c r="G128" s="14">
        <v>46</v>
      </c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</row>
    <row r="129" spans="1:183" s="65" customFormat="1" ht="18.75" customHeight="1">
      <c r="A129" s="48" t="s">
        <v>97</v>
      </c>
      <c r="B129" s="16" t="s">
        <v>132</v>
      </c>
      <c r="C129" s="63">
        <v>0</v>
      </c>
      <c r="D129" s="13">
        <v>0</v>
      </c>
      <c r="E129" s="13">
        <v>0</v>
      </c>
      <c r="F129" s="40">
        <v>0</v>
      </c>
      <c r="G129" s="14">
        <v>0</v>
      </c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</row>
    <row r="130" spans="1:183" s="65" customFormat="1" ht="18.75" customHeight="1">
      <c r="A130" s="48" t="s">
        <v>97</v>
      </c>
      <c r="B130" s="16" t="s">
        <v>133</v>
      </c>
      <c r="C130" s="63">
        <v>0</v>
      </c>
      <c r="D130" s="13">
        <v>181</v>
      </c>
      <c r="E130" s="13">
        <v>232</v>
      </c>
      <c r="F130" s="40">
        <v>373</v>
      </c>
      <c r="G130" s="14">
        <v>349</v>
      </c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</row>
    <row r="131" spans="1:183" s="65" customFormat="1" ht="18.75" customHeight="1">
      <c r="A131" s="48" t="s">
        <v>97</v>
      </c>
      <c r="B131" s="67" t="s">
        <v>134</v>
      </c>
      <c r="C131" s="63">
        <v>52</v>
      </c>
      <c r="D131" s="13">
        <v>124</v>
      </c>
      <c r="E131" s="13">
        <v>157</v>
      </c>
      <c r="F131" s="40">
        <v>93</v>
      </c>
      <c r="G131" s="14">
        <v>134</v>
      </c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</row>
    <row r="132" spans="1:183" s="65" customFormat="1" ht="18.75" customHeight="1">
      <c r="A132" s="48" t="s">
        <v>97</v>
      </c>
      <c r="B132" s="16" t="s">
        <v>135</v>
      </c>
      <c r="C132" s="63">
        <v>0</v>
      </c>
      <c r="D132" s="13">
        <v>0</v>
      </c>
      <c r="E132" s="13">
        <v>0</v>
      </c>
      <c r="F132" s="40">
        <v>0</v>
      </c>
      <c r="G132" s="14">
        <v>0</v>
      </c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</row>
    <row r="133" spans="1:183" s="65" customFormat="1" ht="18.75" customHeight="1">
      <c r="A133" s="48" t="s">
        <v>97</v>
      </c>
      <c r="B133" s="16" t="s">
        <v>136</v>
      </c>
      <c r="C133" s="63">
        <v>0</v>
      </c>
      <c r="D133" s="13">
        <v>0</v>
      </c>
      <c r="E133" s="13">
        <v>28</v>
      </c>
      <c r="F133" s="40">
        <v>0</v>
      </c>
      <c r="G133" s="14">
        <v>14</v>
      </c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</row>
    <row r="134" spans="1:183" s="65" customFormat="1" ht="18.75" customHeight="1">
      <c r="A134" s="48" t="s">
        <v>97</v>
      </c>
      <c r="B134" s="16" t="s">
        <v>137</v>
      </c>
      <c r="C134" s="63">
        <v>0</v>
      </c>
      <c r="D134" s="13">
        <v>0</v>
      </c>
      <c r="E134" s="13">
        <v>42</v>
      </c>
      <c r="F134" s="40">
        <v>33</v>
      </c>
      <c r="G134" s="14">
        <v>35</v>
      </c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</row>
    <row r="135" spans="1:183" s="65" customFormat="1" ht="18.75" customHeight="1">
      <c r="A135" s="48" t="s">
        <v>97</v>
      </c>
      <c r="B135" s="16" t="s">
        <v>138</v>
      </c>
      <c r="C135" s="63">
        <v>54</v>
      </c>
      <c r="D135" s="13">
        <v>69</v>
      </c>
      <c r="E135" s="13">
        <v>44</v>
      </c>
      <c r="F135" s="40">
        <v>33</v>
      </c>
      <c r="G135" s="14">
        <v>40</v>
      </c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</row>
    <row r="136" spans="1:183" s="65" customFormat="1" ht="18.75" customHeight="1">
      <c r="A136" s="48" t="s">
        <v>97</v>
      </c>
      <c r="B136" s="67" t="s">
        <v>139</v>
      </c>
      <c r="C136" s="63">
        <v>0</v>
      </c>
      <c r="D136" s="13">
        <v>0</v>
      </c>
      <c r="E136" s="13">
        <v>0</v>
      </c>
      <c r="F136" s="40">
        <v>15</v>
      </c>
      <c r="G136" s="14">
        <v>18</v>
      </c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</row>
    <row r="137" spans="1:183" s="65" customFormat="1" ht="18.75" customHeight="1">
      <c r="A137" s="48" t="s">
        <v>97</v>
      </c>
      <c r="B137" s="16" t="s">
        <v>140</v>
      </c>
      <c r="C137" s="63">
        <v>0</v>
      </c>
      <c r="D137" s="13">
        <v>0</v>
      </c>
      <c r="E137" s="13">
        <v>0</v>
      </c>
      <c r="F137" s="40">
        <v>0</v>
      </c>
      <c r="G137" s="14">
        <v>0</v>
      </c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</row>
    <row r="138" spans="1:183" s="65" customFormat="1" ht="18.75" customHeight="1">
      <c r="A138" s="48" t="s">
        <v>97</v>
      </c>
      <c r="B138" s="16" t="s">
        <v>141</v>
      </c>
      <c r="C138" s="63">
        <v>135</v>
      </c>
      <c r="D138" s="13">
        <v>474</v>
      </c>
      <c r="E138" s="13">
        <v>592</v>
      </c>
      <c r="F138" s="40">
        <v>651</v>
      </c>
      <c r="G138" s="14">
        <v>686</v>
      </c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</row>
    <row r="139" spans="1:183" s="65" customFormat="1" ht="18.75" customHeight="1">
      <c r="A139" s="48" t="s">
        <v>97</v>
      </c>
      <c r="B139" s="16" t="s">
        <v>142</v>
      </c>
      <c r="C139" s="63">
        <v>414</v>
      </c>
      <c r="D139" s="13">
        <v>829</v>
      </c>
      <c r="E139" s="13">
        <v>595</v>
      </c>
      <c r="F139" s="40">
        <v>580</v>
      </c>
      <c r="G139" s="14">
        <v>614</v>
      </c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</row>
    <row r="140" spans="1:183" s="65" customFormat="1" ht="18.75" customHeight="1">
      <c r="A140" s="48" t="s">
        <v>97</v>
      </c>
      <c r="B140" s="16" t="s">
        <v>143</v>
      </c>
      <c r="C140" s="63">
        <v>0</v>
      </c>
      <c r="D140" s="13">
        <v>0</v>
      </c>
      <c r="E140" s="13">
        <v>0</v>
      </c>
      <c r="F140" s="40">
        <v>0</v>
      </c>
      <c r="G140" s="14">
        <v>0</v>
      </c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</row>
    <row r="141" spans="1:183" s="65" customFormat="1" ht="18.75" customHeight="1">
      <c r="A141" s="48" t="s">
        <v>97</v>
      </c>
      <c r="B141" s="16" t="s">
        <v>144</v>
      </c>
      <c r="C141" s="63">
        <v>476</v>
      </c>
      <c r="D141" s="13">
        <v>493</v>
      </c>
      <c r="E141" s="13">
        <v>0</v>
      </c>
      <c r="F141" s="40">
        <v>0</v>
      </c>
      <c r="G141" s="14">
        <v>0</v>
      </c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</row>
    <row r="142" spans="1:183" s="65" customFormat="1" ht="18.75" customHeight="1">
      <c r="A142" s="48" t="s">
        <v>97</v>
      </c>
      <c r="B142" s="16" t="s">
        <v>145</v>
      </c>
      <c r="C142" s="63">
        <v>0</v>
      </c>
      <c r="D142" s="13">
        <v>0</v>
      </c>
      <c r="E142" s="13">
        <v>0</v>
      </c>
      <c r="F142" s="40">
        <v>0</v>
      </c>
      <c r="G142" s="14">
        <v>0</v>
      </c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</row>
    <row r="143" spans="1:183" s="65" customFormat="1" ht="18.75" customHeight="1">
      <c r="A143" s="48" t="s">
        <v>97</v>
      </c>
      <c r="B143" s="16" t="s">
        <v>146</v>
      </c>
      <c r="C143" s="63">
        <v>0</v>
      </c>
      <c r="D143" s="13">
        <v>0</v>
      </c>
      <c r="E143" s="13">
        <v>0</v>
      </c>
      <c r="F143" s="40">
        <v>0</v>
      </c>
      <c r="G143" s="14">
        <v>0</v>
      </c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</row>
    <row r="144" spans="1:183" s="65" customFormat="1" ht="18.75" customHeight="1">
      <c r="A144" s="48" t="s">
        <v>97</v>
      </c>
      <c r="B144" s="16" t="s">
        <v>147</v>
      </c>
      <c r="C144" s="63">
        <v>0</v>
      </c>
      <c r="D144" s="13">
        <v>0</v>
      </c>
      <c r="E144" s="13">
        <v>0</v>
      </c>
      <c r="F144" s="40">
        <v>0</v>
      </c>
      <c r="G144" s="14">
        <v>0</v>
      </c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</row>
    <row r="145" spans="1:183" s="65" customFormat="1" ht="18.75" customHeight="1">
      <c r="A145" s="48" t="s">
        <v>97</v>
      </c>
      <c r="B145" s="16" t="s">
        <v>148</v>
      </c>
      <c r="C145" s="63">
        <v>0</v>
      </c>
      <c r="D145" s="13">
        <v>0</v>
      </c>
      <c r="E145" s="13">
        <v>0</v>
      </c>
      <c r="F145" s="40">
        <v>0</v>
      </c>
      <c r="G145" s="14">
        <v>0</v>
      </c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</row>
    <row r="146" spans="1:183" s="65" customFormat="1" ht="18.75" customHeight="1">
      <c r="A146" s="48" t="s">
        <v>97</v>
      </c>
      <c r="B146" s="16" t="s">
        <v>149</v>
      </c>
      <c r="C146" s="63">
        <v>0</v>
      </c>
      <c r="D146" s="13">
        <v>0</v>
      </c>
      <c r="E146" s="13">
        <v>0</v>
      </c>
      <c r="F146" s="40">
        <v>0</v>
      </c>
      <c r="G146" s="14">
        <v>0</v>
      </c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</row>
    <row r="147" spans="1:183" s="65" customFormat="1" ht="18.75" customHeight="1">
      <c r="A147" s="48" t="s">
        <v>97</v>
      </c>
      <c r="B147" s="16" t="s">
        <v>150</v>
      </c>
      <c r="C147" s="63">
        <v>96</v>
      </c>
      <c r="D147" s="13">
        <v>244</v>
      </c>
      <c r="E147" s="13">
        <v>235</v>
      </c>
      <c r="F147" s="40">
        <v>202</v>
      </c>
      <c r="G147" s="14">
        <v>202</v>
      </c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</row>
    <row r="148" spans="1:183" s="68" customFormat="1" ht="18.75" customHeight="1">
      <c r="A148" s="48" t="s">
        <v>97</v>
      </c>
      <c r="B148" s="16" t="s">
        <v>151</v>
      </c>
      <c r="C148" s="63">
        <v>0</v>
      </c>
      <c r="D148" s="13">
        <v>0</v>
      </c>
      <c r="E148" s="13">
        <v>16</v>
      </c>
      <c r="F148" s="40">
        <v>162</v>
      </c>
      <c r="G148" s="14">
        <v>180</v>
      </c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</row>
    <row r="149" spans="1:183" s="65" customFormat="1" ht="18.75" customHeight="1">
      <c r="A149" s="48" t="s">
        <v>97</v>
      </c>
      <c r="B149" s="16" t="s">
        <v>152</v>
      </c>
      <c r="C149" s="63">
        <v>521</v>
      </c>
      <c r="D149" s="13">
        <v>694</v>
      </c>
      <c r="E149" s="13">
        <v>1259</v>
      </c>
      <c r="F149" s="40">
        <v>0</v>
      </c>
      <c r="G149" s="14">
        <v>0</v>
      </c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</row>
    <row r="150" spans="1:183" s="65" customFormat="1" ht="18.75" customHeight="1">
      <c r="A150" s="48" t="s">
        <v>97</v>
      </c>
      <c r="B150" s="16" t="s">
        <v>153</v>
      </c>
      <c r="C150" s="63">
        <v>458</v>
      </c>
      <c r="D150" s="13">
        <v>531</v>
      </c>
      <c r="E150" s="13">
        <v>762</v>
      </c>
      <c r="F150" s="40">
        <v>1232</v>
      </c>
      <c r="G150" s="14">
        <v>1595</v>
      </c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</row>
    <row r="151" spans="1:183" s="71" customFormat="1" ht="18.75" customHeight="1">
      <c r="A151" s="69" t="s">
        <v>97</v>
      </c>
      <c r="B151" s="70" t="s">
        <v>154</v>
      </c>
      <c r="C151" s="63">
        <v>0</v>
      </c>
      <c r="D151" s="13">
        <v>0</v>
      </c>
      <c r="E151" s="13">
        <v>0</v>
      </c>
      <c r="F151" s="40">
        <v>0</v>
      </c>
      <c r="G151" s="14">
        <v>0</v>
      </c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</row>
    <row r="152" spans="1:183" s="65" customFormat="1" ht="18.75" customHeight="1">
      <c r="A152" s="48" t="s">
        <v>97</v>
      </c>
      <c r="B152" s="16" t="s">
        <v>155</v>
      </c>
      <c r="C152" s="63">
        <v>0</v>
      </c>
      <c r="D152" s="13">
        <v>0</v>
      </c>
      <c r="E152" s="13">
        <v>0</v>
      </c>
      <c r="F152" s="40">
        <v>0</v>
      </c>
      <c r="G152" s="14">
        <v>0</v>
      </c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</row>
    <row r="153" spans="1:183" s="65" customFormat="1" ht="18.75" customHeight="1">
      <c r="A153" s="48" t="s">
        <v>97</v>
      </c>
      <c r="B153" s="16" t="s">
        <v>156</v>
      </c>
      <c r="C153" s="63">
        <v>0</v>
      </c>
      <c r="D153" s="13">
        <v>85</v>
      </c>
      <c r="E153" s="13">
        <v>166</v>
      </c>
      <c r="F153" s="40">
        <v>102</v>
      </c>
      <c r="G153" s="14">
        <v>147</v>
      </c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</row>
    <row r="154" spans="1:183" s="65" customFormat="1" ht="18.75" customHeight="1">
      <c r="A154" s="48" t="s">
        <v>97</v>
      </c>
      <c r="B154" s="16" t="s">
        <v>157</v>
      </c>
      <c r="C154" s="63">
        <v>0</v>
      </c>
      <c r="D154" s="13">
        <v>0</v>
      </c>
      <c r="E154" s="13">
        <v>0</v>
      </c>
      <c r="F154" s="40">
        <v>0</v>
      </c>
      <c r="G154" s="14">
        <v>0</v>
      </c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</row>
    <row r="155" spans="1:183" s="65" customFormat="1" ht="18.75" customHeight="1">
      <c r="A155" s="48" t="s">
        <v>97</v>
      </c>
      <c r="B155" s="16" t="s">
        <v>158</v>
      </c>
      <c r="C155" s="63">
        <v>410</v>
      </c>
      <c r="D155" s="13">
        <v>659</v>
      </c>
      <c r="E155" s="13">
        <v>508</v>
      </c>
      <c r="F155" s="40">
        <v>846</v>
      </c>
      <c r="G155" s="14">
        <v>884</v>
      </c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</row>
    <row r="156" spans="1:183" s="65" customFormat="1" ht="18.75" customHeight="1">
      <c r="A156" s="48" t="s">
        <v>97</v>
      </c>
      <c r="B156" s="16" t="s">
        <v>159</v>
      </c>
      <c r="C156" s="63">
        <v>124</v>
      </c>
      <c r="D156" s="13">
        <v>186</v>
      </c>
      <c r="E156" s="13">
        <v>252</v>
      </c>
      <c r="F156" s="40">
        <v>304</v>
      </c>
      <c r="G156" s="14">
        <v>328</v>
      </c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</row>
    <row r="157" spans="1:183" s="65" customFormat="1" ht="18.75" customHeight="1">
      <c r="A157" s="48" t="s">
        <v>97</v>
      </c>
      <c r="B157" s="16" t="s">
        <v>160</v>
      </c>
      <c r="C157" s="63">
        <v>296</v>
      </c>
      <c r="D157" s="13">
        <v>456</v>
      </c>
      <c r="E157" s="13">
        <v>557</v>
      </c>
      <c r="F157" s="40">
        <v>216</v>
      </c>
      <c r="G157" s="14">
        <v>244</v>
      </c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</row>
    <row r="158" spans="1:183" s="65" customFormat="1" ht="18.75" customHeight="1">
      <c r="A158" s="48" t="s">
        <v>97</v>
      </c>
      <c r="B158" s="16" t="s">
        <v>161</v>
      </c>
      <c r="C158" s="63">
        <v>0</v>
      </c>
      <c r="D158" s="13">
        <v>0</v>
      </c>
      <c r="E158" s="13">
        <v>109</v>
      </c>
      <c r="F158" s="40">
        <v>378</v>
      </c>
      <c r="G158" s="14">
        <v>59</v>
      </c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</row>
    <row r="159" spans="1:183" s="65" customFormat="1" ht="18.75" customHeight="1">
      <c r="A159" s="48" t="s">
        <v>97</v>
      </c>
      <c r="B159" s="16" t="s">
        <v>162</v>
      </c>
      <c r="C159" s="63">
        <v>0</v>
      </c>
      <c r="D159" s="13">
        <v>0</v>
      </c>
      <c r="E159" s="13">
        <v>58</v>
      </c>
      <c r="F159" s="40">
        <v>65</v>
      </c>
      <c r="G159" s="14">
        <v>65</v>
      </c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</row>
    <row r="160" spans="1:183" s="65" customFormat="1" ht="18.75" customHeight="1">
      <c r="A160" s="48" t="s">
        <v>97</v>
      </c>
      <c r="B160" s="16" t="s">
        <v>163</v>
      </c>
      <c r="C160" s="63">
        <v>0</v>
      </c>
      <c r="D160" s="13">
        <v>95</v>
      </c>
      <c r="E160" s="13">
        <v>390</v>
      </c>
      <c r="F160" s="40">
        <v>451</v>
      </c>
      <c r="G160" s="14">
        <v>451</v>
      </c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</row>
    <row r="161" spans="1:183" s="65" customFormat="1" ht="18.75" customHeight="1">
      <c r="A161" s="48" t="s">
        <v>97</v>
      </c>
      <c r="B161" s="16" t="s">
        <v>164</v>
      </c>
      <c r="C161" s="63">
        <v>0</v>
      </c>
      <c r="D161" s="13">
        <v>0</v>
      </c>
      <c r="E161" s="13">
        <v>118</v>
      </c>
      <c r="F161" s="40">
        <v>124</v>
      </c>
      <c r="G161" s="14">
        <v>124</v>
      </c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</row>
    <row r="162" spans="1:183" s="65" customFormat="1" ht="18.75" customHeight="1">
      <c r="A162" s="48" t="s">
        <v>97</v>
      </c>
      <c r="B162" s="16" t="s">
        <v>165</v>
      </c>
      <c r="C162" s="63">
        <v>0</v>
      </c>
      <c r="D162" s="13">
        <v>0</v>
      </c>
      <c r="E162" s="13">
        <v>0</v>
      </c>
      <c r="F162" s="40">
        <v>0</v>
      </c>
      <c r="G162" s="14">
        <v>0</v>
      </c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</row>
    <row r="163" spans="1:183" s="65" customFormat="1" ht="18.75" customHeight="1">
      <c r="A163" s="48" t="s">
        <v>97</v>
      </c>
      <c r="B163" s="16" t="s">
        <v>166</v>
      </c>
      <c r="C163" s="63">
        <v>1442</v>
      </c>
      <c r="D163" s="13">
        <v>1478</v>
      </c>
      <c r="E163" s="13">
        <v>1603</v>
      </c>
      <c r="F163" s="40">
        <v>1069</v>
      </c>
      <c r="G163" s="14">
        <v>1125</v>
      </c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</row>
    <row r="164" spans="1:183" s="65" customFormat="1" ht="18.75" customHeight="1">
      <c r="A164" s="48" t="s">
        <v>97</v>
      </c>
      <c r="B164" s="16" t="s">
        <v>167</v>
      </c>
      <c r="C164" s="63">
        <v>1322</v>
      </c>
      <c r="D164" s="13">
        <v>1540</v>
      </c>
      <c r="E164" s="13">
        <v>1447</v>
      </c>
      <c r="F164" s="40">
        <v>1086</v>
      </c>
      <c r="G164" s="14">
        <v>1096</v>
      </c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</row>
    <row r="165" spans="1:183" s="65" customFormat="1" ht="18.75" customHeight="1">
      <c r="A165" s="48" t="s">
        <v>97</v>
      </c>
      <c r="B165" s="16" t="s">
        <v>168</v>
      </c>
      <c r="C165" s="63">
        <v>65</v>
      </c>
      <c r="D165" s="13">
        <v>353</v>
      </c>
      <c r="E165" s="13">
        <v>795</v>
      </c>
      <c r="F165" s="40">
        <v>1071</v>
      </c>
      <c r="G165" s="14">
        <v>1153</v>
      </c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</row>
    <row r="166" spans="1:183" s="65" customFormat="1" ht="18.75" customHeight="1">
      <c r="A166" s="48" t="s">
        <v>97</v>
      </c>
      <c r="B166" s="16" t="s">
        <v>169</v>
      </c>
      <c r="C166" s="63">
        <v>33</v>
      </c>
      <c r="D166" s="13">
        <v>86</v>
      </c>
      <c r="E166" s="13">
        <v>153</v>
      </c>
      <c r="F166" s="40">
        <v>228</v>
      </c>
      <c r="G166" s="14">
        <v>257</v>
      </c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</row>
    <row r="167" spans="1:183" s="65" customFormat="1" ht="18.75" customHeight="1">
      <c r="A167" s="48" t="s">
        <v>97</v>
      </c>
      <c r="B167" s="16" t="s">
        <v>170</v>
      </c>
      <c r="C167" s="63">
        <v>0</v>
      </c>
      <c r="D167" s="13">
        <v>148</v>
      </c>
      <c r="E167" s="13">
        <v>400</v>
      </c>
      <c r="F167" s="40">
        <v>342</v>
      </c>
      <c r="G167" s="14">
        <v>406</v>
      </c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</row>
    <row r="168" spans="1:183" s="65" customFormat="1" ht="18.75" customHeight="1">
      <c r="A168" s="48" t="s">
        <v>97</v>
      </c>
      <c r="B168" s="16" t="s">
        <v>171</v>
      </c>
      <c r="C168" s="63">
        <v>240</v>
      </c>
      <c r="D168" s="13">
        <v>211</v>
      </c>
      <c r="E168" s="13">
        <v>233</v>
      </c>
      <c r="F168" s="40">
        <v>324</v>
      </c>
      <c r="G168" s="14">
        <v>297</v>
      </c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</row>
    <row r="169" spans="1:183" s="65" customFormat="1" ht="18.75" customHeight="1">
      <c r="A169" s="48" t="s">
        <v>97</v>
      </c>
      <c r="B169" s="16" t="s">
        <v>172</v>
      </c>
      <c r="C169" s="63">
        <v>527</v>
      </c>
      <c r="D169" s="13">
        <v>989</v>
      </c>
      <c r="E169" s="13">
        <v>1292</v>
      </c>
      <c r="F169" s="40">
        <v>1533</v>
      </c>
      <c r="G169" s="14">
        <v>1320</v>
      </c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</row>
    <row r="170" spans="1:183" s="65" customFormat="1" ht="18.75" customHeight="1">
      <c r="A170" s="48" t="s">
        <v>97</v>
      </c>
      <c r="B170" s="16" t="s">
        <v>173</v>
      </c>
      <c r="C170" s="63">
        <v>18</v>
      </c>
      <c r="D170" s="13">
        <v>42</v>
      </c>
      <c r="E170" s="13">
        <v>24</v>
      </c>
      <c r="F170" s="40">
        <v>59</v>
      </c>
      <c r="G170" s="14">
        <v>54</v>
      </c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</row>
    <row r="171" spans="1:183" s="65" customFormat="1" ht="18.75" customHeight="1">
      <c r="A171" s="48" t="s">
        <v>97</v>
      </c>
      <c r="B171" s="16" t="s">
        <v>174</v>
      </c>
      <c r="C171" s="63">
        <v>597</v>
      </c>
      <c r="D171" s="13">
        <v>618</v>
      </c>
      <c r="E171" s="13">
        <v>741</v>
      </c>
      <c r="F171" s="40">
        <v>868</v>
      </c>
      <c r="G171" s="14">
        <v>873</v>
      </c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</row>
    <row r="172" spans="1:183" s="65" customFormat="1" ht="18.75" customHeight="1">
      <c r="A172" s="48" t="s">
        <v>97</v>
      </c>
      <c r="B172" s="16" t="s">
        <v>175</v>
      </c>
      <c r="C172" s="63">
        <v>0</v>
      </c>
      <c r="D172" s="13">
        <v>224</v>
      </c>
      <c r="E172" s="13">
        <v>56</v>
      </c>
      <c r="F172" s="40">
        <v>186</v>
      </c>
      <c r="G172" s="14">
        <v>168</v>
      </c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</row>
    <row r="173" spans="1:183" s="65" customFormat="1" ht="18.75" customHeight="1">
      <c r="A173" s="48" t="s">
        <v>97</v>
      </c>
      <c r="B173" s="16" t="s">
        <v>176</v>
      </c>
      <c r="C173" s="63">
        <v>85</v>
      </c>
      <c r="D173" s="13">
        <v>279</v>
      </c>
      <c r="E173" s="13">
        <v>107</v>
      </c>
      <c r="F173" s="40">
        <v>21</v>
      </c>
      <c r="G173" s="14">
        <v>51</v>
      </c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</row>
    <row r="174" spans="1:183" s="65" customFormat="1" ht="18.75" customHeight="1">
      <c r="A174" s="48" t="s">
        <v>97</v>
      </c>
      <c r="B174" s="16" t="s">
        <v>177</v>
      </c>
      <c r="C174" s="63">
        <v>30</v>
      </c>
      <c r="D174" s="13">
        <v>0</v>
      </c>
      <c r="E174" s="13">
        <v>0</v>
      </c>
      <c r="F174" s="40">
        <v>0</v>
      </c>
      <c r="G174" s="14">
        <v>0</v>
      </c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</row>
    <row r="175" spans="1:183" s="65" customFormat="1" ht="18.75" customHeight="1">
      <c r="A175" s="48" t="s">
        <v>97</v>
      </c>
      <c r="B175" s="16" t="s">
        <v>178</v>
      </c>
      <c r="C175" s="63">
        <v>549</v>
      </c>
      <c r="D175" s="13">
        <v>575</v>
      </c>
      <c r="E175" s="13">
        <v>612</v>
      </c>
      <c r="F175" s="40">
        <v>408</v>
      </c>
      <c r="G175" s="14">
        <v>421</v>
      </c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</row>
    <row r="176" spans="1:183" s="65" customFormat="1" ht="18.75" customHeight="1">
      <c r="A176" s="48" t="s">
        <v>97</v>
      </c>
      <c r="B176" s="16" t="s">
        <v>179</v>
      </c>
      <c r="C176" s="63">
        <v>0</v>
      </c>
      <c r="D176" s="13">
        <v>5</v>
      </c>
      <c r="E176" s="13">
        <v>5</v>
      </c>
      <c r="F176" s="40">
        <v>5</v>
      </c>
      <c r="G176" s="14">
        <v>5</v>
      </c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</row>
    <row r="177" spans="1:183" s="65" customFormat="1" ht="18.75" customHeight="1">
      <c r="A177" s="48" t="s">
        <v>97</v>
      </c>
      <c r="B177" s="16" t="s">
        <v>180</v>
      </c>
      <c r="C177" s="63">
        <v>0</v>
      </c>
      <c r="D177" s="13">
        <v>0</v>
      </c>
      <c r="E177" s="13">
        <v>0</v>
      </c>
      <c r="F177" s="40">
        <v>0</v>
      </c>
      <c r="G177" s="14">
        <v>0</v>
      </c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</row>
    <row r="178" spans="1:183" s="65" customFormat="1" ht="18.75" customHeight="1">
      <c r="A178" s="48" t="s">
        <v>97</v>
      </c>
      <c r="B178" s="16" t="s">
        <v>181</v>
      </c>
      <c r="C178" s="63">
        <v>50</v>
      </c>
      <c r="D178" s="13">
        <v>405</v>
      </c>
      <c r="E178" s="13">
        <v>404</v>
      </c>
      <c r="F178" s="40">
        <v>381</v>
      </c>
      <c r="G178" s="14">
        <v>391</v>
      </c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</row>
    <row r="179" spans="1:183" s="65" customFormat="1" ht="18.75" customHeight="1">
      <c r="A179" s="48" t="s">
        <v>97</v>
      </c>
      <c r="B179" s="16" t="s">
        <v>182</v>
      </c>
      <c r="C179" s="63">
        <v>1563</v>
      </c>
      <c r="D179" s="13">
        <v>1952</v>
      </c>
      <c r="E179" s="13">
        <v>1541</v>
      </c>
      <c r="F179" s="40">
        <v>1072</v>
      </c>
      <c r="G179" s="14">
        <v>907</v>
      </c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</row>
    <row r="180" spans="1:183" s="65" customFormat="1" ht="18.75" customHeight="1">
      <c r="A180" s="48" t="s">
        <v>97</v>
      </c>
      <c r="B180" s="16" t="s">
        <v>183</v>
      </c>
      <c r="C180" s="63">
        <v>848</v>
      </c>
      <c r="D180" s="13">
        <v>979</v>
      </c>
      <c r="E180" s="13">
        <v>1449</v>
      </c>
      <c r="F180" s="40">
        <v>1998</v>
      </c>
      <c r="G180" s="14">
        <v>2126</v>
      </c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</row>
    <row r="181" spans="1:183" s="65" customFormat="1" ht="18.75" customHeight="1">
      <c r="A181" s="48" t="s">
        <v>97</v>
      </c>
      <c r="B181" s="16" t="s">
        <v>184</v>
      </c>
      <c r="C181" s="63">
        <v>0</v>
      </c>
      <c r="D181" s="13">
        <v>0</v>
      </c>
      <c r="E181" s="13">
        <v>0</v>
      </c>
      <c r="F181" s="40">
        <v>0</v>
      </c>
      <c r="G181" s="14">
        <v>0</v>
      </c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</row>
    <row r="182" spans="1:183" s="65" customFormat="1" ht="18.75" customHeight="1">
      <c r="A182" s="48" t="s">
        <v>97</v>
      </c>
      <c r="B182" s="16" t="s">
        <v>185</v>
      </c>
      <c r="C182" s="63">
        <v>292</v>
      </c>
      <c r="D182" s="13">
        <v>265</v>
      </c>
      <c r="E182" s="13">
        <v>243</v>
      </c>
      <c r="F182" s="40">
        <v>227</v>
      </c>
      <c r="G182" s="14">
        <v>216</v>
      </c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</row>
    <row r="183" spans="1:183" s="65" customFormat="1" ht="18.75" customHeight="1">
      <c r="A183" s="48" t="s">
        <v>97</v>
      </c>
      <c r="B183" s="16" t="s">
        <v>186</v>
      </c>
      <c r="C183" s="63">
        <v>599</v>
      </c>
      <c r="D183" s="13">
        <v>904</v>
      </c>
      <c r="E183" s="13">
        <v>0</v>
      </c>
      <c r="F183" s="40">
        <v>0</v>
      </c>
      <c r="G183" s="14">
        <v>0</v>
      </c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</row>
    <row r="184" spans="1:183" s="65" customFormat="1" ht="18.75" customHeight="1" thickBot="1">
      <c r="A184" s="49" t="s">
        <v>97</v>
      </c>
      <c r="B184" s="19" t="s">
        <v>187</v>
      </c>
      <c r="C184" s="63">
        <v>0</v>
      </c>
      <c r="D184" s="13">
        <v>0</v>
      </c>
      <c r="E184" s="13">
        <v>0</v>
      </c>
      <c r="F184" s="40">
        <v>0</v>
      </c>
      <c r="G184" s="14">
        <v>0</v>
      </c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</row>
    <row r="185" spans="1:183" s="37" customFormat="1" ht="43.5" customHeight="1" thickBot="1">
      <c r="A185" s="95" t="s">
        <v>188</v>
      </c>
      <c r="B185" s="96"/>
      <c r="C185" s="42">
        <v>0</v>
      </c>
      <c r="D185" s="53">
        <f>SUM(D186:D188)</f>
        <v>20</v>
      </c>
      <c r="E185" s="53">
        <f>SUM(E186:E188)</f>
        <v>0</v>
      </c>
      <c r="F185" s="53">
        <f>SUM(F186:F188)</f>
        <v>1266</v>
      </c>
      <c r="G185" s="42">
        <f>SUM(G186:G188)</f>
        <v>1074</v>
      </c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</row>
    <row r="186" spans="1:183" s="65" customFormat="1" ht="18.75" customHeight="1">
      <c r="A186" s="47" t="s">
        <v>189</v>
      </c>
      <c r="B186" s="11" t="s">
        <v>190</v>
      </c>
      <c r="C186" s="44">
        <v>0</v>
      </c>
      <c r="D186" s="13">
        <v>20</v>
      </c>
      <c r="E186" s="13">
        <v>0</v>
      </c>
      <c r="F186" s="40">
        <v>0</v>
      </c>
      <c r="G186" s="14">
        <v>0</v>
      </c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</row>
    <row r="187" spans="1:183" s="65" customFormat="1" ht="18.75" customHeight="1">
      <c r="A187" s="48" t="s">
        <v>189</v>
      </c>
      <c r="B187" s="16" t="s">
        <v>191</v>
      </c>
      <c r="C187" s="44">
        <v>0</v>
      </c>
      <c r="D187" s="72">
        <v>0</v>
      </c>
      <c r="E187" s="72">
        <v>0</v>
      </c>
      <c r="F187" s="73">
        <v>1266</v>
      </c>
      <c r="G187" s="74">
        <v>1074</v>
      </c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</row>
    <row r="188" spans="1:183" s="65" customFormat="1" ht="18.75" customHeight="1" thickBot="1">
      <c r="A188" s="49" t="s">
        <v>189</v>
      </c>
      <c r="B188" s="19" t="s">
        <v>192</v>
      </c>
      <c r="C188" s="44">
        <v>0</v>
      </c>
      <c r="D188" s="75">
        <v>0</v>
      </c>
      <c r="E188" s="75">
        <v>0</v>
      </c>
      <c r="F188" s="76">
        <v>0</v>
      </c>
      <c r="G188" s="77">
        <v>0</v>
      </c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</row>
    <row r="189" spans="1:183" s="37" customFormat="1" ht="43.5" customHeight="1" thickBot="1">
      <c r="A189" s="95" t="s">
        <v>193</v>
      </c>
      <c r="B189" s="96"/>
      <c r="C189" s="42">
        <f>SUM(C190:C191)</f>
        <v>2052</v>
      </c>
      <c r="D189" s="36">
        <f>SUM(D190:D191)</f>
        <v>2142</v>
      </c>
      <c r="E189" s="36">
        <f>SUM(E190:E191)</f>
        <v>2143</v>
      </c>
      <c r="F189" s="43">
        <f>SUM(F190:F191)</f>
        <v>1529</v>
      </c>
      <c r="G189" s="36">
        <f>SUM(G190:G191)</f>
        <v>1592</v>
      </c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</row>
    <row r="190" spans="1:183" s="65" customFormat="1" ht="19.5" customHeight="1">
      <c r="A190" s="47" t="s">
        <v>189</v>
      </c>
      <c r="B190" s="11" t="s">
        <v>194</v>
      </c>
      <c r="C190" s="63">
        <v>0</v>
      </c>
      <c r="D190" s="13">
        <v>0</v>
      </c>
      <c r="E190" s="13">
        <v>0</v>
      </c>
      <c r="F190" s="40">
        <v>0</v>
      </c>
      <c r="G190" s="14">
        <v>0</v>
      </c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</row>
    <row r="191" spans="1:183" s="65" customFormat="1" ht="20.25" customHeight="1" thickBot="1">
      <c r="A191" s="49" t="s">
        <v>189</v>
      </c>
      <c r="B191" s="19" t="s">
        <v>195</v>
      </c>
      <c r="C191" s="63">
        <v>2052</v>
      </c>
      <c r="D191" s="75">
        <v>2142</v>
      </c>
      <c r="E191" s="75">
        <v>2143</v>
      </c>
      <c r="F191" s="76">
        <v>1529</v>
      </c>
      <c r="G191" s="77">
        <v>1592</v>
      </c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</row>
    <row r="192" spans="1:183" s="37" customFormat="1" ht="43.5" customHeight="1" thickBot="1">
      <c r="A192" s="95" t="s">
        <v>196</v>
      </c>
      <c r="B192" s="96"/>
      <c r="C192" s="42">
        <f>SUM(C193:C201)</f>
        <v>323</v>
      </c>
      <c r="D192" s="36">
        <f>SUM(D193:D201)</f>
        <v>610</v>
      </c>
      <c r="E192" s="36">
        <f>SUM(E193:E201)</f>
        <v>553</v>
      </c>
      <c r="F192" s="43">
        <f>SUM(F193:F201)</f>
        <v>341</v>
      </c>
      <c r="G192" s="36">
        <f>SUM(G193:G201)</f>
        <v>227</v>
      </c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</row>
    <row r="193" spans="1:183" s="33" customFormat="1" ht="18.75" customHeight="1">
      <c r="A193" s="47" t="s">
        <v>189</v>
      </c>
      <c r="B193" s="11" t="s">
        <v>197</v>
      </c>
      <c r="C193" s="63">
        <v>25</v>
      </c>
      <c r="D193" s="13">
        <v>7</v>
      </c>
      <c r="E193" s="13">
        <v>0</v>
      </c>
      <c r="F193" s="40">
        <v>5</v>
      </c>
      <c r="G193" s="14">
        <v>3</v>
      </c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</row>
    <row r="194" spans="1:183" s="65" customFormat="1" ht="18.75" customHeight="1">
      <c r="A194" s="48" t="s">
        <v>189</v>
      </c>
      <c r="B194" s="16" t="s">
        <v>198</v>
      </c>
      <c r="C194" s="63">
        <v>51</v>
      </c>
      <c r="D194" s="13">
        <v>19</v>
      </c>
      <c r="E194" s="13">
        <v>10</v>
      </c>
      <c r="F194" s="40">
        <v>0</v>
      </c>
      <c r="G194" s="14">
        <v>0</v>
      </c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</row>
    <row r="195" spans="1:183" s="65" customFormat="1" ht="18.75" customHeight="1">
      <c r="A195" s="48" t="s">
        <v>189</v>
      </c>
      <c r="B195" s="16" t="s">
        <v>199</v>
      </c>
      <c r="C195" s="63">
        <v>40</v>
      </c>
      <c r="D195" s="13">
        <v>0</v>
      </c>
      <c r="E195" s="13">
        <v>0</v>
      </c>
      <c r="F195" s="40">
        <v>0</v>
      </c>
      <c r="G195" s="14">
        <v>0</v>
      </c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</row>
    <row r="196" spans="1:183" s="65" customFormat="1" ht="18.75" customHeight="1">
      <c r="A196" s="48" t="s">
        <v>189</v>
      </c>
      <c r="B196" s="16" t="s">
        <v>200</v>
      </c>
      <c r="C196" s="63">
        <v>38</v>
      </c>
      <c r="D196" s="13">
        <v>70</v>
      </c>
      <c r="E196" s="13">
        <v>48</v>
      </c>
      <c r="F196" s="40">
        <v>0</v>
      </c>
      <c r="G196" s="14">
        <v>0</v>
      </c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</row>
    <row r="197" spans="1:183" s="65" customFormat="1" ht="18.75" customHeight="1">
      <c r="A197" s="48" t="s">
        <v>189</v>
      </c>
      <c r="B197" s="16" t="s">
        <v>201</v>
      </c>
      <c r="C197" s="63">
        <v>60</v>
      </c>
      <c r="D197" s="13">
        <v>102</v>
      </c>
      <c r="E197" s="13">
        <v>75</v>
      </c>
      <c r="F197" s="40">
        <v>50</v>
      </c>
      <c r="G197" s="14">
        <v>50</v>
      </c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</row>
    <row r="198" spans="1:183" s="65" customFormat="1" ht="31.5" customHeight="1">
      <c r="A198" s="48" t="s">
        <v>189</v>
      </c>
      <c r="B198" s="16" t="s">
        <v>202</v>
      </c>
      <c r="C198" s="63">
        <v>0</v>
      </c>
      <c r="D198" s="13">
        <v>0</v>
      </c>
      <c r="E198" s="13">
        <v>0</v>
      </c>
      <c r="F198" s="40">
        <v>0</v>
      </c>
      <c r="G198" s="14">
        <v>0</v>
      </c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</row>
    <row r="199" spans="1:183" s="33" customFormat="1" ht="18.75" customHeight="1">
      <c r="A199" s="48" t="s">
        <v>189</v>
      </c>
      <c r="B199" s="16" t="s">
        <v>203</v>
      </c>
      <c r="C199" s="63">
        <v>0</v>
      </c>
      <c r="D199" s="13">
        <v>0</v>
      </c>
      <c r="E199" s="13">
        <v>0</v>
      </c>
      <c r="F199" s="40">
        <v>0</v>
      </c>
      <c r="G199" s="14">
        <v>0</v>
      </c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</row>
    <row r="200" spans="1:183" s="65" customFormat="1" ht="18.75" customHeight="1">
      <c r="A200" s="48" t="s">
        <v>189</v>
      </c>
      <c r="B200" s="16" t="s">
        <v>204</v>
      </c>
      <c r="C200" s="63">
        <v>56</v>
      </c>
      <c r="D200" s="13">
        <v>391</v>
      </c>
      <c r="E200" s="13">
        <v>420</v>
      </c>
      <c r="F200" s="40">
        <v>286</v>
      </c>
      <c r="G200" s="14">
        <v>174</v>
      </c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</row>
    <row r="201" spans="1:183" s="65" customFormat="1" ht="18.75" customHeight="1" thickBot="1">
      <c r="A201" s="49" t="s">
        <v>189</v>
      </c>
      <c r="B201" s="78" t="s">
        <v>205</v>
      </c>
      <c r="C201" s="63">
        <v>53</v>
      </c>
      <c r="D201" s="13">
        <v>21</v>
      </c>
      <c r="E201" s="13">
        <v>0</v>
      </c>
      <c r="F201" s="40">
        <v>0</v>
      </c>
      <c r="G201" s="14">
        <v>0</v>
      </c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</row>
    <row r="202" spans="1:183" s="37" customFormat="1" ht="43.5" customHeight="1" thickBot="1">
      <c r="A202" s="95" t="s">
        <v>196</v>
      </c>
      <c r="B202" s="96"/>
      <c r="C202" s="42">
        <f>SUM(C203:C209)</f>
        <v>82</v>
      </c>
      <c r="D202" s="36">
        <f>SUM(D203:D209)</f>
        <v>63</v>
      </c>
      <c r="E202" s="36">
        <f>SUM(E203:E209)</f>
        <v>45</v>
      </c>
      <c r="F202" s="43">
        <f>SUM(F203:F209)</f>
        <v>35</v>
      </c>
      <c r="G202" s="36">
        <f>SUM(G203:G209)</f>
        <v>42</v>
      </c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</row>
    <row r="203" spans="1:183" s="65" customFormat="1" ht="18.75" customHeight="1">
      <c r="A203" s="47" t="s">
        <v>189</v>
      </c>
      <c r="B203" s="11" t="s">
        <v>206</v>
      </c>
      <c r="C203" s="63">
        <v>0</v>
      </c>
      <c r="D203" s="13">
        <v>1</v>
      </c>
      <c r="E203" s="13">
        <v>1</v>
      </c>
      <c r="F203" s="40">
        <v>2</v>
      </c>
      <c r="G203" s="14">
        <v>1</v>
      </c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</row>
    <row r="204" spans="1:183" s="65" customFormat="1" ht="18.75" customHeight="1">
      <c r="A204" s="48" t="s">
        <v>189</v>
      </c>
      <c r="B204" s="16" t="s">
        <v>207</v>
      </c>
      <c r="C204" s="63">
        <v>0</v>
      </c>
      <c r="D204" s="13">
        <v>0</v>
      </c>
      <c r="E204" s="13">
        <v>0</v>
      </c>
      <c r="F204" s="40">
        <v>0</v>
      </c>
      <c r="G204" s="14">
        <v>0</v>
      </c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</row>
    <row r="205" spans="1:183" s="65" customFormat="1" ht="18.75" customHeight="1">
      <c r="A205" s="48" t="s">
        <v>189</v>
      </c>
      <c r="B205" s="16" t="s">
        <v>208</v>
      </c>
      <c r="C205" s="63">
        <v>0</v>
      </c>
      <c r="D205" s="13">
        <v>0</v>
      </c>
      <c r="E205" s="13">
        <v>0</v>
      </c>
      <c r="F205" s="40">
        <v>0</v>
      </c>
      <c r="G205" s="14">
        <v>0</v>
      </c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</row>
    <row r="206" spans="1:183" s="33" customFormat="1" ht="18.75" customHeight="1">
      <c r="A206" s="48" t="s">
        <v>189</v>
      </c>
      <c r="B206" s="16" t="s">
        <v>209</v>
      </c>
      <c r="C206" s="63">
        <v>82</v>
      </c>
      <c r="D206" s="13">
        <v>62</v>
      </c>
      <c r="E206" s="13">
        <v>44</v>
      </c>
      <c r="F206" s="40">
        <v>1</v>
      </c>
      <c r="G206" s="14">
        <v>12</v>
      </c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</row>
    <row r="207" spans="1:183" s="65" customFormat="1" ht="18.75" customHeight="1">
      <c r="A207" s="48" t="s">
        <v>189</v>
      </c>
      <c r="B207" s="16" t="s">
        <v>210</v>
      </c>
      <c r="C207" s="63">
        <v>0</v>
      </c>
      <c r="D207" s="13">
        <v>0</v>
      </c>
      <c r="E207" s="13">
        <v>0</v>
      </c>
      <c r="F207" s="40">
        <v>0</v>
      </c>
      <c r="G207" s="14">
        <v>0</v>
      </c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</row>
    <row r="208" spans="1:183" s="65" customFormat="1" ht="18.75" customHeight="1">
      <c r="A208" s="48" t="s">
        <v>189</v>
      </c>
      <c r="B208" s="16" t="s">
        <v>211</v>
      </c>
      <c r="C208" s="63">
        <v>0</v>
      </c>
      <c r="D208" s="13">
        <v>0</v>
      </c>
      <c r="E208" s="13">
        <v>0</v>
      </c>
      <c r="F208" s="40">
        <v>32</v>
      </c>
      <c r="G208" s="14">
        <v>29</v>
      </c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</row>
    <row r="209" spans="1:183" s="65" customFormat="1" ht="18.75" customHeight="1" thickBot="1">
      <c r="A209" s="79" t="s">
        <v>189</v>
      </c>
      <c r="B209" s="80" t="s">
        <v>212</v>
      </c>
      <c r="C209" s="81">
        <v>0</v>
      </c>
      <c r="D209" s="82">
        <v>0</v>
      </c>
      <c r="E209" s="82">
        <v>0</v>
      </c>
      <c r="F209" s="83">
        <v>0</v>
      </c>
      <c r="G209" s="84">
        <v>0</v>
      </c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</row>
    <row r="210" spans="1:183" s="37" customFormat="1" ht="24" customHeight="1" hidden="1">
      <c r="A210" s="85" t="s">
        <v>95</v>
      </c>
      <c r="B210" s="86"/>
      <c r="C210" s="86">
        <f>C94+C101+C105+C185+C189+C192+C202</f>
        <v>25725</v>
      </c>
      <c r="D210" s="86">
        <f>D94+D101+D105+D185+D189+D192+D202</f>
        <v>32556</v>
      </c>
      <c r="E210" s="86">
        <f>E94+E101+E105+E185+E189+E192+E202</f>
        <v>32682</v>
      </c>
      <c r="F210" s="86">
        <f>F94+F101+F105+F185+F189+F192+F202</f>
        <v>31229</v>
      </c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</row>
    <row r="211" spans="1:183" s="88" customFormat="1" ht="19.5" customHeight="1" hidden="1">
      <c r="A211" s="97" t="s">
        <v>14</v>
      </c>
      <c r="B211" s="98"/>
      <c r="C211" s="87">
        <f>C210+C91</f>
        <v>63400</v>
      </c>
      <c r="D211" s="87">
        <f>D210+D91</f>
        <v>70231</v>
      </c>
      <c r="E211" s="87">
        <f>E210+E91</f>
        <v>70357</v>
      </c>
      <c r="F211" s="87">
        <f>F210+F91</f>
        <v>68904</v>
      </c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</row>
    <row r="212" spans="1:183" s="37" customFormat="1" ht="24.75" customHeight="1" hidden="1">
      <c r="A212" s="93" t="s">
        <v>14</v>
      </c>
      <c r="B212" s="94"/>
      <c r="C212" s="89"/>
      <c r="D212" s="89"/>
      <c r="E212" s="89"/>
      <c r="F212" s="89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</row>
    <row r="213" ht="18.75" customHeight="1">
      <c r="D213" s="91"/>
    </row>
  </sheetData>
  <mergeCells count="29">
    <mergeCell ref="A1:G1"/>
    <mergeCell ref="A3:B3"/>
    <mergeCell ref="A4:B4"/>
    <mergeCell ref="A5:B5"/>
    <mergeCell ref="A10:B10"/>
    <mergeCell ref="A11:B11"/>
    <mergeCell ref="A12:B12"/>
    <mergeCell ref="A13:B13"/>
    <mergeCell ref="A14:B14"/>
    <mergeCell ref="A15:B15"/>
    <mergeCell ref="A27:B27"/>
    <mergeCell ref="A34:B34"/>
    <mergeCell ref="A39:B39"/>
    <mergeCell ref="A65:B65"/>
    <mergeCell ref="A75:B75"/>
    <mergeCell ref="A82:B82"/>
    <mergeCell ref="A86:B86"/>
    <mergeCell ref="A90:B90"/>
    <mergeCell ref="A91:B91"/>
    <mergeCell ref="A93:B93"/>
    <mergeCell ref="A94:B94"/>
    <mergeCell ref="A101:B101"/>
    <mergeCell ref="A105:B105"/>
    <mergeCell ref="A185:B185"/>
    <mergeCell ref="A212:B212"/>
    <mergeCell ref="A189:B189"/>
    <mergeCell ref="A192:B192"/>
    <mergeCell ref="A202:B202"/>
    <mergeCell ref="A211:B211"/>
  </mergeCells>
  <printOptions/>
  <pageMargins left="0.25" right="0.17" top="0.65" bottom="0.48" header="0.3" footer="0.28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rspassova</dc:creator>
  <cp:keywords/>
  <dc:description/>
  <cp:lastModifiedBy>rspassova</cp:lastModifiedBy>
  <cp:lastPrinted>2013-02-27T07:51:47Z</cp:lastPrinted>
  <dcterms:created xsi:type="dcterms:W3CDTF">2013-02-27T07:25:21Z</dcterms:created>
  <dcterms:modified xsi:type="dcterms:W3CDTF">2013-02-27T07:53:45Z</dcterms:modified>
  <cp:category/>
  <cp:version/>
  <cp:contentType/>
  <cp:contentStatus/>
</cp:coreProperties>
</file>